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d.docs.live.net/4eb1a95e942f6924/Documents/University/DivInStemInternship/"/>
    </mc:Choice>
  </mc:AlternateContent>
  <xr:revisionPtr revIDLastSave="0" documentId="8_{2EED128D-55A1-46DB-8D23-3418B776996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2" i="1" l="1"/>
  <c r="H211" i="1"/>
  <c r="H210" i="1"/>
  <c r="H209" i="1"/>
  <c r="H208" i="1"/>
  <c r="H207" i="1"/>
  <c r="H206" i="1"/>
  <c r="K186" i="1"/>
  <c r="K185" i="1"/>
  <c r="K184" i="1"/>
  <c r="K183" i="1"/>
  <c r="K182" i="1"/>
  <c r="K181" i="1"/>
  <c r="K180" i="1"/>
  <c r="D157" i="1"/>
  <c r="C157" i="1"/>
  <c r="G157" i="1" s="1"/>
  <c r="B157" i="1"/>
  <c r="G156" i="1"/>
  <c r="E156" i="1"/>
  <c r="F156" i="1" s="1"/>
  <c r="G155" i="1"/>
  <c r="F155" i="1"/>
  <c r="E155" i="1"/>
  <c r="G154" i="1"/>
  <c r="E154" i="1"/>
  <c r="F154" i="1" s="1"/>
  <c r="G153" i="1"/>
  <c r="F153" i="1"/>
  <c r="E153" i="1"/>
  <c r="G152" i="1"/>
  <c r="E152" i="1"/>
  <c r="F152" i="1" s="1"/>
  <c r="G151" i="1"/>
  <c r="F151" i="1"/>
  <c r="E151" i="1"/>
  <c r="G150" i="1"/>
  <c r="E150" i="1"/>
  <c r="E157" i="1" s="1"/>
  <c r="C103" i="1"/>
  <c r="B103" i="1"/>
  <c r="D102" i="1"/>
  <c r="E102" i="1" s="1"/>
  <c r="D101" i="1"/>
  <c r="E101" i="1" s="1"/>
  <c r="D100" i="1"/>
  <c r="E100" i="1" s="1"/>
  <c r="D99" i="1"/>
  <c r="E99" i="1" s="1"/>
  <c r="D98" i="1"/>
  <c r="D103" i="1" s="1"/>
  <c r="D97" i="1"/>
  <c r="E97" i="1" s="1"/>
  <c r="H76" i="1"/>
  <c r="H75" i="1"/>
  <c r="H74" i="1"/>
  <c r="H73" i="1"/>
  <c r="H72" i="1"/>
  <c r="H71" i="1"/>
  <c r="H70" i="1"/>
  <c r="K50" i="1"/>
  <c r="K49" i="1"/>
  <c r="K48" i="1"/>
  <c r="K47" i="1"/>
  <c r="K46" i="1"/>
  <c r="K45" i="1"/>
  <c r="K44" i="1"/>
  <c r="D19" i="1"/>
  <c r="C19" i="1"/>
  <c r="B19" i="1"/>
  <c r="G18" i="1"/>
  <c r="F18" i="1"/>
  <c r="E18" i="1"/>
  <c r="G17" i="1"/>
  <c r="E17" i="1"/>
  <c r="F17" i="1" s="1"/>
  <c r="G16" i="1"/>
  <c r="E16" i="1"/>
  <c r="F16" i="1" s="1"/>
  <c r="G15" i="1"/>
  <c r="F15" i="1"/>
  <c r="E15" i="1"/>
  <c r="G14" i="1"/>
  <c r="F14" i="1"/>
  <c r="E14" i="1"/>
  <c r="G13" i="1"/>
  <c r="E13" i="1"/>
  <c r="F13" i="1" s="1"/>
  <c r="G12" i="1"/>
  <c r="E12" i="1"/>
  <c r="F12" i="1" s="1"/>
  <c r="E103" i="1" l="1"/>
  <c r="G19" i="1"/>
  <c r="F150" i="1"/>
  <c r="F157" i="1"/>
  <c r="E19" i="1"/>
  <c r="F19" i="1" s="1"/>
  <c r="E98" i="1"/>
</calcChain>
</file>

<file path=xl/sharedStrings.xml><?xml version="1.0" encoding="utf-8"?>
<sst xmlns="http://schemas.openxmlformats.org/spreadsheetml/2006/main" count="143" uniqueCount="38">
  <si>
    <t>For Table 1 (Late 20th Century Oxford)</t>
  </si>
  <si>
    <t>In 25y period</t>
  </si>
  <si>
    <t>other includes- Electrical/EEM/Mathematical Methods/Robotics</t>
  </si>
  <si>
    <t>Subject Area</t>
  </si>
  <si>
    <t>Male</t>
  </si>
  <si>
    <t>Female</t>
  </si>
  <si>
    <t>Don't Know</t>
  </si>
  <si>
    <t>Total</t>
  </si>
  <si>
    <t>% known female</t>
  </si>
  <si>
    <t>% known female out of only known sexes</t>
  </si>
  <si>
    <t>Materials</t>
  </si>
  <si>
    <t>Soil Mechanics</t>
  </si>
  <si>
    <t>Control/Info/Software</t>
  </si>
  <si>
    <t>Biomed/Biomech</t>
  </si>
  <si>
    <t>Civil</t>
  </si>
  <si>
    <t>Energy/Fluids</t>
  </si>
  <si>
    <t>Other</t>
  </si>
  <si>
    <t>Split per decade</t>
  </si>
  <si>
    <t>1975-1980</t>
  </si>
  <si>
    <t>1981-1990</t>
  </si>
  <si>
    <t>1991-2000</t>
  </si>
  <si>
    <t>MSc to DPhil</t>
  </si>
  <si>
    <t>MSc</t>
  </si>
  <si>
    <t>DPhil</t>
  </si>
  <si>
    <t>For Table 2 (Present Day Oxford)</t>
  </si>
  <si>
    <t>In 5y period</t>
  </si>
  <si>
    <t>other includes- Mass transfer/environmental</t>
  </si>
  <si>
    <t>Electronics/Info</t>
  </si>
  <si>
    <t>Soil/Civil/Mechanics</t>
  </si>
  <si>
    <t>MSc to DPhil to DEng</t>
  </si>
  <si>
    <t>DEng</t>
  </si>
  <si>
    <t>For Table 3 (Late 20th Century KCL)</t>
  </si>
  <si>
    <t>other includes- Materials/Power Elect/Machine learning/Biomed/Robotics/control/mech</t>
  </si>
  <si>
    <t>Electrical</t>
  </si>
  <si>
    <t>Comms/Info</t>
  </si>
  <si>
    <t>Optics</t>
  </si>
  <si>
    <t>MPhil to DPhil</t>
  </si>
  <si>
    <t>MPhil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</si>
</sst>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1" fillId="0" borderId="0" xfId="0" applyFont="1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 b="0">
                <a:solidFill>
                  <a:srgbClr val="757575"/>
                </a:solidFill>
                <a:latin typeface="+mn-lt"/>
              </a:rPr>
              <a:t>In a 25 Year Period- Table 1 (Late 20th Century Oxford)</a:t>
            </a:r>
          </a:p>
        </c:rich>
      </c:tx>
      <c:layout>
        <c:manualLayout>
          <c:xMode val="edge"/>
          <c:yMode val="edge"/>
          <c:x val="2.9250000000000002E-2"/>
          <c:y val="0.05"/>
        </c:manualLayout>
      </c:layout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Sheet1!$B$11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Sheet1!$A$12:$A$18</c:f>
              <c:strCache>
                <c:ptCount val="7"/>
                <c:pt idx="0">
                  <c:v>Materials</c:v>
                </c:pt>
                <c:pt idx="1">
                  <c:v>Soil Mechanics</c:v>
                </c:pt>
                <c:pt idx="2">
                  <c:v>Control/Info/Software</c:v>
                </c:pt>
                <c:pt idx="3">
                  <c:v>Biomed/Biomech</c:v>
                </c:pt>
                <c:pt idx="4">
                  <c:v>Civil</c:v>
                </c:pt>
                <c:pt idx="5">
                  <c:v>Energy/Fluids</c:v>
                </c:pt>
                <c:pt idx="6">
                  <c:v>Other</c:v>
                </c:pt>
              </c:strCache>
            </c:strRef>
          </c:cat>
          <c:val>
            <c:numRef>
              <c:f>Sheet1!$B$12:$B$18</c:f>
              <c:numCache>
                <c:formatCode>General</c:formatCode>
                <c:ptCount val="7"/>
                <c:pt idx="0">
                  <c:v>28</c:v>
                </c:pt>
                <c:pt idx="1">
                  <c:v>34</c:v>
                </c:pt>
                <c:pt idx="2">
                  <c:v>14</c:v>
                </c:pt>
                <c:pt idx="3">
                  <c:v>12</c:v>
                </c:pt>
                <c:pt idx="4">
                  <c:v>14</c:v>
                </c:pt>
                <c:pt idx="5">
                  <c:v>13</c:v>
                </c:pt>
                <c:pt idx="6">
                  <c:v>10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0E6-43AE-93DB-2DFCC4641666}"/>
            </c:ext>
          </c:extLst>
        </c:ser>
        <c:ser>
          <c:idx val="1"/>
          <c:order val="1"/>
          <c:tx>
            <c:strRef>
              <c:f>Sheet1!$C$11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Sheet1!$A$12:$A$18</c:f>
              <c:strCache>
                <c:ptCount val="7"/>
                <c:pt idx="0">
                  <c:v>Materials</c:v>
                </c:pt>
                <c:pt idx="1">
                  <c:v>Soil Mechanics</c:v>
                </c:pt>
                <c:pt idx="2">
                  <c:v>Control/Info/Software</c:v>
                </c:pt>
                <c:pt idx="3">
                  <c:v>Biomed/Biomech</c:v>
                </c:pt>
                <c:pt idx="4">
                  <c:v>Civil</c:v>
                </c:pt>
                <c:pt idx="5">
                  <c:v>Energy/Fluids</c:v>
                </c:pt>
                <c:pt idx="6">
                  <c:v>Other</c:v>
                </c:pt>
              </c:strCache>
            </c:strRef>
          </c:cat>
          <c:val>
            <c:numRef>
              <c:f>Sheet1!$C$12:$C$18</c:f>
              <c:numCache>
                <c:formatCode>General</c:formatCode>
                <c:ptCount val="7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A0E6-43AE-93DB-2DFCC4641666}"/>
            </c:ext>
          </c:extLst>
        </c:ser>
        <c:ser>
          <c:idx val="2"/>
          <c:order val="2"/>
          <c:tx>
            <c:strRef>
              <c:f>Sheet1!$D$11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Sheet1!$A$12:$A$18</c:f>
              <c:strCache>
                <c:ptCount val="7"/>
                <c:pt idx="0">
                  <c:v>Materials</c:v>
                </c:pt>
                <c:pt idx="1">
                  <c:v>Soil Mechanics</c:v>
                </c:pt>
                <c:pt idx="2">
                  <c:v>Control/Info/Software</c:v>
                </c:pt>
                <c:pt idx="3">
                  <c:v>Biomed/Biomech</c:v>
                </c:pt>
                <c:pt idx="4">
                  <c:v>Civil</c:v>
                </c:pt>
                <c:pt idx="5">
                  <c:v>Energy/Fluids</c:v>
                </c:pt>
                <c:pt idx="6">
                  <c:v>Other</c:v>
                </c:pt>
              </c:strCache>
            </c:strRef>
          </c:cat>
          <c:val>
            <c:numRef>
              <c:f>Sheet1!$D$12:$D$18</c:f>
              <c:numCache>
                <c:formatCode>General</c:formatCode>
                <c:ptCount val="7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A0E6-43AE-93DB-2DFCC4641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037515"/>
        <c:axId val="945339609"/>
      </c:barChart>
      <c:catAx>
        <c:axId val="17930375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GB" b="0">
                    <a:solidFill>
                      <a:srgbClr val="000000"/>
                    </a:solidFill>
                    <a:latin typeface="+mn-lt"/>
                  </a:rPr>
                  <a:t>Subject Area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45339609"/>
        <c:crosses val="autoZero"/>
        <c:auto val="1"/>
        <c:lblAlgn val="ctr"/>
        <c:lblOffset val="100"/>
        <c:noMultiLvlLbl val="1"/>
      </c:catAx>
      <c:valAx>
        <c:axId val="94533960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9303751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 b="0">
                <a:solidFill>
                  <a:srgbClr val="757575"/>
                </a:solidFill>
                <a:latin typeface="+mn-lt"/>
              </a:rPr>
              <a:t>DEng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Sheet1!$F$125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Sheet1!$A$126:$A$131</c:f>
              <c:strCache>
                <c:ptCount val="6"/>
                <c:pt idx="0">
                  <c:v>Biomed/Biomech</c:v>
                </c:pt>
                <c:pt idx="1">
                  <c:v>Energy/Fluids</c:v>
                </c:pt>
                <c:pt idx="2">
                  <c:v>Electronics/Info</c:v>
                </c:pt>
                <c:pt idx="3">
                  <c:v>Materials</c:v>
                </c:pt>
                <c:pt idx="4">
                  <c:v>Soil/Civil/Mechanics</c:v>
                </c:pt>
                <c:pt idx="5">
                  <c:v>Other</c:v>
                </c:pt>
              </c:strCache>
            </c:strRef>
          </c:cat>
          <c:val>
            <c:numRef>
              <c:f>Sheet1!$F$126:$F$131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6F7-4408-9E45-FCD5D244994A}"/>
            </c:ext>
          </c:extLst>
        </c:ser>
        <c:ser>
          <c:idx val="1"/>
          <c:order val="1"/>
          <c:tx>
            <c:strRef>
              <c:f>Sheet1!$G$125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Sheet1!$A$126:$A$131</c:f>
              <c:strCache>
                <c:ptCount val="6"/>
                <c:pt idx="0">
                  <c:v>Biomed/Biomech</c:v>
                </c:pt>
                <c:pt idx="1">
                  <c:v>Energy/Fluids</c:v>
                </c:pt>
                <c:pt idx="2">
                  <c:v>Electronics/Info</c:v>
                </c:pt>
                <c:pt idx="3">
                  <c:v>Materials</c:v>
                </c:pt>
                <c:pt idx="4">
                  <c:v>Soil/Civil/Mechanics</c:v>
                </c:pt>
                <c:pt idx="5">
                  <c:v>Other</c:v>
                </c:pt>
              </c:strCache>
            </c:strRef>
          </c:cat>
          <c:val>
            <c:numRef>
              <c:f>Sheet1!$G$126:$G$131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6F7-4408-9E45-FCD5D2449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205462"/>
        <c:axId val="600055324"/>
      </c:barChart>
      <c:catAx>
        <c:axId val="2782054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00055324"/>
        <c:crosses val="autoZero"/>
        <c:auto val="1"/>
        <c:lblAlgn val="ctr"/>
        <c:lblOffset val="100"/>
        <c:noMultiLvlLbl val="1"/>
      </c:catAx>
      <c:valAx>
        <c:axId val="600055324"/>
        <c:scaling>
          <c:orientation val="minMax"/>
          <c:max val="25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7820546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 b="0">
                <a:solidFill>
                  <a:srgbClr val="757575"/>
                </a:solidFill>
                <a:latin typeface="+mn-lt"/>
              </a:rPr>
              <a:t>In a 25 Year Period- Table 3 (Late 20th Century KCL)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Sheet1!$B$149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Sheet1!$A$150:$A$156</c:f>
              <c:strCache>
                <c:ptCount val="7"/>
                <c:pt idx="0">
                  <c:v>Electrical</c:v>
                </c:pt>
                <c:pt idx="1">
                  <c:v>Energy/Fluids</c:v>
                </c:pt>
                <c:pt idx="2">
                  <c:v>Civil</c:v>
                </c:pt>
                <c:pt idx="3">
                  <c:v>Comms/Info</c:v>
                </c:pt>
                <c:pt idx="4">
                  <c:v>Soil Mechanics</c:v>
                </c:pt>
                <c:pt idx="5">
                  <c:v>Optics</c:v>
                </c:pt>
                <c:pt idx="6">
                  <c:v>Other</c:v>
                </c:pt>
              </c:strCache>
            </c:strRef>
          </c:cat>
          <c:val>
            <c:numRef>
              <c:f>Sheet1!$B$150:$B$156</c:f>
              <c:numCache>
                <c:formatCode>General</c:formatCode>
                <c:ptCount val="7"/>
                <c:pt idx="0">
                  <c:v>28</c:v>
                </c:pt>
                <c:pt idx="1">
                  <c:v>18</c:v>
                </c:pt>
                <c:pt idx="2">
                  <c:v>18</c:v>
                </c:pt>
                <c:pt idx="3">
                  <c:v>12</c:v>
                </c:pt>
                <c:pt idx="4">
                  <c:v>6</c:v>
                </c:pt>
                <c:pt idx="5">
                  <c:v>5</c:v>
                </c:pt>
                <c:pt idx="6">
                  <c:v>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73C-4E5A-BABF-217EFE30F4E6}"/>
            </c:ext>
          </c:extLst>
        </c:ser>
        <c:ser>
          <c:idx val="1"/>
          <c:order val="1"/>
          <c:tx>
            <c:strRef>
              <c:f>Sheet1!$C$149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Sheet1!$A$150:$A$156</c:f>
              <c:strCache>
                <c:ptCount val="7"/>
                <c:pt idx="0">
                  <c:v>Electrical</c:v>
                </c:pt>
                <c:pt idx="1">
                  <c:v>Energy/Fluids</c:v>
                </c:pt>
                <c:pt idx="2">
                  <c:v>Civil</c:v>
                </c:pt>
                <c:pt idx="3">
                  <c:v>Comms/Info</c:v>
                </c:pt>
                <c:pt idx="4">
                  <c:v>Soil Mechanics</c:v>
                </c:pt>
                <c:pt idx="5">
                  <c:v>Optics</c:v>
                </c:pt>
                <c:pt idx="6">
                  <c:v>Other</c:v>
                </c:pt>
              </c:strCache>
            </c:strRef>
          </c:cat>
          <c:val>
            <c:numRef>
              <c:f>Sheet1!$C$150:$C$156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D73C-4E5A-BABF-217EFE30F4E6}"/>
            </c:ext>
          </c:extLst>
        </c:ser>
        <c:ser>
          <c:idx val="2"/>
          <c:order val="2"/>
          <c:tx>
            <c:strRef>
              <c:f>Sheet1!$D$149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Sheet1!$A$150:$A$156</c:f>
              <c:strCache>
                <c:ptCount val="7"/>
                <c:pt idx="0">
                  <c:v>Electrical</c:v>
                </c:pt>
                <c:pt idx="1">
                  <c:v>Energy/Fluids</c:v>
                </c:pt>
                <c:pt idx="2">
                  <c:v>Civil</c:v>
                </c:pt>
                <c:pt idx="3">
                  <c:v>Comms/Info</c:v>
                </c:pt>
                <c:pt idx="4">
                  <c:v>Soil Mechanics</c:v>
                </c:pt>
                <c:pt idx="5">
                  <c:v>Optics</c:v>
                </c:pt>
                <c:pt idx="6">
                  <c:v>Other</c:v>
                </c:pt>
              </c:strCache>
            </c:strRef>
          </c:cat>
          <c:val>
            <c:numRef>
              <c:f>Sheet1!$D$150:$D$156</c:f>
              <c:numCache>
                <c:formatCode>General</c:formatCode>
                <c:ptCount val="7"/>
                <c:pt idx="0">
                  <c:v>13</c:v>
                </c:pt>
                <c:pt idx="1">
                  <c:v>10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D73C-4E5A-BABF-217EFE30F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4959331"/>
        <c:axId val="1763755141"/>
      </c:barChart>
      <c:catAx>
        <c:axId val="14949593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GB" b="0">
                    <a:solidFill>
                      <a:srgbClr val="000000"/>
                    </a:solidFill>
                    <a:latin typeface="+mn-lt"/>
                  </a:rPr>
                  <a:t>Subject Area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63755141"/>
        <c:crosses val="autoZero"/>
        <c:auto val="1"/>
        <c:lblAlgn val="ctr"/>
        <c:lblOffset val="100"/>
        <c:noMultiLvlLbl val="1"/>
      </c:catAx>
      <c:valAx>
        <c:axId val="17637551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9495933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29705539033917"/>
          <c:y val="0.31912190059337137"/>
          <c:w val="0.14013091737026848"/>
          <c:h val="0.19556708706540621"/>
        </c:manualLayout>
      </c:layout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 b="0">
                <a:solidFill>
                  <a:srgbClr val="757575"/>
                </a:solidFill>
                <a:latin typeface="+mn-lt"/>
              </a:rPr>
              <a:t>1975-1980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Sheet1!$B$179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Sheet1!$A$180:$A$186</c:f>
              <c:strCache>
                <c:ptCount val="7"/>
                <c:pt idx="0">
                  <c:v>Electrical</c:v>
                </c:pt>
                <c:pt idx="1">
                  <c:v>Energy/Fluids</c:v>
                </c:pt>
                <c:pt idx="2">
                  <c:v>Civil</c:v>
                </c:pt>
                <c:pt idx="3">
                  <c:v>Comms/Info</c:v>
                </c:pt>
                <c:pt idx="4">
                  <c:v>Soil Mechanics</c:v>
                </c:pt>
                <c:pt idx="5">
                  <c:v>Optics</c:v>
                </c:pt>
                <c:pt idx="6">
                  <c:v>Other</c:v>
                </c:pt>
              </c:strCache>
            </c:strRef>
          </c:cat>
          <c:val>
            <c:numRef>
              <c:f>Sheet1!$B$180:$B$186</c:f>
              <c:numCache>
                <c:formatCode>General</c:formatCode>
                <c:ptCount val="7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392-4F43-8D5F-D311659E4D38}"/>
            </c:ext>
          </c:extLst>
        </c:ser>
        <c:ser>
          <c:idx val="1"/>
          <c:order val="1"/>
          <c:tx>
            <c:strRef>
              <c:f>Sheet1!$C$179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Sheet1!$A$180:$A$186</c:f>
              <c:strCache>
                <c:ptCount val="7"/>
                <c:pt idx="0">
                  <c:v>Electrical</c:v>
                </c:pt>
                <c:pt idx="1">
                  <c:v>Energy/Fluids</c:v>
                </c:pt>
                <c:pt idx="2">
                  <c:v>Civil</c:v>
                </c:pt>
                <c:pt idx="3">
                  <c:v>Comms/Info</c:v>
                </c:pt>
                <c:pt idx="4">
                  <c:v>Soil Mechanics</c:v>
                </c:pt>
                <c:pt idx="5">
                  <c:v>Optics</c:v>
                </c:pt>
                <c:pt idx="6">
                  <c:v>Other</c:v>
                </c:pt>
              </c:strCache>
            </c:strRef>
          </c:cat>
          <c:val>
            <c:numRef>
              <c:f>Sheet1!$C$180:$C$186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392-4F43-8D5F-D311659E4D38}"/>
            </c:ext>
          </c:extLst>
        </c:ser>
        <c:ser>
          <c:idx val="2"/>
          <c:order val="2"/>
          <c:tx>
            <c:strRef>
              <c:f>Sheet1!$D$179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Sheet1!$A$180:$A$186</c:f>
              <c:strCache>
                <c:ptCount val="7"/>
                <c:pt idx="0">
                  <c:v>Electrical</c:v>
                </c:pt>
                <c:pt idx="1">
                  <c:v>Energy/Fluids</c:v>
                </c:pt>
                <c:pt idx="2">
                  <c:v>Civil</c:v>
                </c:pt>
                <c:pt idx="3">
                  <c:v>Comms/Info</c:v>
                </c:pt>
                <c:pt idx="4">
                  <c:v>Soil Mechanics</c:v>
                </c:pt>
                <c:pt idx="5">
                  <c:v>Optics</c:v>
                </c:pt>
                <c:pt idx="6">
                  <c:v>Other</c:v>
                </c:pt>
              </c:strCache>
            </c:strRef>
          </c:cat>
          <c:val>
            <c:numRef>
              <c:f>Sheet1!$D$180:$D$186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6392-4F43-8D5F-D311659E4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1384954"/>
        <c:axId val="1963209368"/>
      </c:barChart>
      <c:catAx>
        <c:axId val="21413849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63209368"/>
        <c:crosses val="autoZero"/>
        <c:auto val="1"/>
        <c:lblAlgn val="ctr"/>
        <c:lblOffset val="100"/>
        <c:noMultiLvlLbl val="1"/>
      </c:catAx>
      <c:valAx>
        <c:axId val="1963209368"/>
        <c:scaling>
          <c:orientation val="minMax"/>
          <c:max val="2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4138495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 b="0">
                <a:solidFill>
                  <a:srgbClr val="757575"/>
                </a:solidFill>
                <a:latin typeface="+mn-lt"/>
              </a:rPr>
              <a:t>1981-1990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Sheet1!$E$179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Sheet1!$A$180:$A$186</c:f>
              <c:strCache>
                <c:ptCount val="7"/>
                <c:pt idx="0">
                  <c:v>Electrical</c:v>
                </c:pt>
                <c:pt idx="1">
                  <c:v>Energy/Fluids</c:v>
                </c:pt>
                <c:pt idx="2">
                  <c:v>Civil</c:v>
                </c:pt>
                <c:pt idx="3">
                  <c:v>Comms/Info</c:v>
                </c:pt>
                <c:pt idx="4">
                  <c:v>Soil Mechanics</c:v>
                </c:pt>
                <c:pt idx="5">
                  <c:v>Optics</c:v>
                </c:pt>
                <c:pt idx="6">
                  <c:v>Other</c:v>
                </c:pt>
              </c:strCache>
            </c:strRef>
          </c:cat>
          <c:val>
            <c:numRef>
              <c:f>Sheet1!$E$180:$E$186</c:f>
              <c:numCache>
                <c:formatCode>General</c:formatCode>
                <c:ptCount val="7"/>
                <c:pt idx="0">
                  <c:v>8</c:v>
                </c:pt>
                <c:pt idx="1">
                  <c:v>6</c:v>
                </c:pt>
                <c:pt idx="2">
                  <c:v>11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E64-48DE-9E70-75EBF64D57C8}"/>
            </c:ext>
          </c:extLst>
        </c:ser>
        <c:ser>
          <c:idx val="1"/>
          <c:order val="1"/>
          <c:tx>
            <c:strRef>
              <c:f>Sheet1!$F$179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Sheet1!$A$180:$A$186</c:f>
              <c:strCache>
                <c:ptCount val="7"/>
                <c:pt idx="0">
                  <c:v>Electrical</c:v>
                </c:pt>
                <c:pt idx="1">
                  <c:v>Energy/Fluids</c:v>
                </c:pt>
                <c:pt idx="2">
                  <c:v>Civil</c:v>
                </c:pt>
                <c:pt idx="3">
                  <c:v>Comms/Info</c:v>
                </c:pt>
                <c:pt idx="4">
                  <c:v>Soil Mechanics</c:v>
                </c:pt>
                <c:pt idx="5">
                  <c:v>Optics</c:v>
                </c:pt>
                <c:pt idx="6">
                  <c:v>Other</c:v>
                </c:pt>
              </c:strCache>
            </c:strRef>
          </c:cat>
          <c:val>
            <c:numRef>
              <c:f>Sheet1!$F$180:$F$186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4E64-48DE-9E70-75EBF64D57C8}"/>
            </c:ext>
          </c:extLst>
        </c:ser>
        <c:ser>
          <c:idx val="2"/>
          <c:order val="2"/>
          <c:tx>
            <c:strRef>
              <c:f>Sheet1!$G$179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Sheet1!$A$180:$A$186</c:f>
              <c:strCache>
                <c:ptCount val="7"/>
                <c:pt idx="0">
                  <c:v>Electrical</c:v>
                </c:pt>
                <c:pt idx="1">
                  <c:v>Energy/Fluids</c:v>
                </c:pt>
                <c:pt idx="2">
                  <c:v>Civil</c:v>
                </c:pt>
                <c:pt idx="3">
                  <c:v>Comms/Info</c:v>
                </c:pt>
                <c:pt idx="4">
                  <c:v>Soil Mechanics</c:v>
                </c:pt>
                <c:pt idx="5">
                  <c:v>Optics</c:v>
                </c:pt>
                <c:pt idx="6">
                  <c:v>Other</c:v>
                </c:pt>
              </c:strCache>
            </c:strRef>
          </c:cat>
          <c:val>
            <c:numRef>
              <c:f>Sheet1!$G$180:$G$186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4E64-48DE-9E70-75EBF64D5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2899854"/>
        <c:axId val="677699096"/>
      </c:barChart>
      <c:catAx>
        <c:axId val="11828998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77699096"/>
        <c:crosses val="autoZero"/>
        <c:auto val="1"/>
        <c:lblAlgn val="ctr"/>
        <c:lblOffset val="100"/>
        <c:noMultiLvlLbl val="1"/>
      </c:catAx>
      <c:valAx>
        <c:axId val="677699096"/>
        <c:scaling>
          <c:orientation val="minMax"/>
          <c:max val="2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8289985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 b="0">
                <a:solidFill>
                  <a:srgbClr val="757575"/>
                </a:solidFill>
                <a:latin typeface="+mn-lt"/>
              </a:rPr>
              <a:t>1991-2000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Sheet1!$H$179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Sheet1!$A$180:$A$186</c:f>
              <c:strCache>
                <c:ptCount val="7"/>
                <c:pt idx="0">
                  <c:v>Electrical</c:v>
                </c:pt>
                <c:pt idx="1">
                  <c:v>Energy/Fluids</c:v>
                </c:pt>
                <c:pt idx="2">
                  <c:v>Civil</c:v>
                </c:pt>
                <c:pt idx="3">
                  <c:v>Comms/Info</c:v>
                </c:pt>
                <c:pt idx="4">
                  <c:v>Soil Mechanics</c:v>
                </c:pt>
                <c:pt idx="5">
                  <c:v>Optics</c:v>
                </c:pt>
                <c:pt idx="6">
                  <c:v>Other</c:v>
                </c:pt>
              </c:strCache>
            </c:strRef>
          </c:cat>
          <c:val>
            <c:numRef>
              <c:f>Sheet1!$H$180:$H$186</c:f>
              <c:numCache>
                <c:formatCode>General</c:formatCode>
                <c:ptCount val="7"/>
                <c:pt idx="0">
                  <c:v>17</c:v>
                </c:pt>
                <c:pt idx="1">
                  <c:v>7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BE1-4269-9013-04E52CA65B30}"/>
            </c:ext>
          </c:extLst>
        </c:ser>
        <c:ser>
          <c:idx val="1"/>
          <c:order val="1"/>
          <c:tx>
            <c:strRef>
              <c:f>Sheet1!$I$179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Sheet1!$A$180:$A$186</c:f>
              <c:strCache>
                <c:ptCount val="7"/>
                <c:pt idx="0">
                  <c:v>Electrical</c:v>
                </c:pt>
                <c:pt idx="1">
                  <c:v>Energy/Fluids</c:v>
                </c:pt>
                <c:pt idx="2">
                  <c:v>Civil</c:v>
                </c:pt>
                <c:pt idx="3">
                  <c:v>Comms/Info</c:v>
                </c:pt>
                <c:pt idx="4">
                  <c:v>Soil Mechanics</c:v>
                </c:pt>
                <c:pt idx="5">
                  <c:v>Optics</c:v>
                </c:pt>
                <c:pt idx="6">
                  <c:v>Other</c:v>
                </c:pt>
              </c:strCache>
            </c:strRef>
          </c:cat>
          <c:val>
            <c:numRef>
              <c:f>Sheet1!$I$180:$I$186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BE1-4269-9013-04E52CA65B30}"/>
            </c:ext>
          </c:extLst>
        </c:ser>
        <c:ser>
          <c:idx val="2"/>
          <c:order val="2"/>
          <c:tx>
            <c:strRef>
              <c:f>Sheet1!$J$179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Sheet1!$A$180:$A$186</c:f>
              <c:strCache>
                <c:ptCount val="7"/>
                <c:pt idx="0">
                  <c:v>Electrical</c:v>
                </c:pt>
                <c:pt idx="1">
                  <c:v>Energy/Fluids</c:v>
                </c:pt>
                <c:pt idx="2">
                  <c:v>Civil</c:v>
                </c:pt>
                <c:pt idx="3">
                  <c:v>Comms/Info</c:v>
                </c:pt>
                <c:pt idx="4">
                  <c:v>Soil Mechanics</c:v>
                </c:pt>
                <c:pt idx="5">
                  <c:v>Optics</c:v>
                </c:pt>
                <c:pt idx="6">
                  <c:v>Other</c:v>
                </c:pt>
              </c:strCache>
            </c:strRef>
          </c:cat>
          <c:val>
            <c:numRef>
              <c:f>Sheet1!$J$180:$J$186</c:f>
              <c:numCache>
                <c:formatCode>General</c:formatCode>
                <c:ptCount val="7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0BE1-4269-9013-04E52CA65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25416"/>
        <c:axId val="769842318"/>
      </c:barChart>
      <c:catAx>
        <c:axId val="30925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69842318"/>
        <c:crosses val="autoZero"/>
        <c:auto val="1"/>
        <c:lblAlgn val="ctr"/>
        <c:lblOffset val="100"/>
        <c:noMultiLvlLbl val="1"/>
      </c:catAx>
      <c:valAx>
        <c:axId val="769842318"/>
        <c:scaling>
          <c:orientation val="minMax"/>
          <c:max val="2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092541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 b="0">
                <a:solidFill>
                  <a:srgbClr val="757575"/>
                </a:solidFill>
                <a:latin typeface="+mn-lt"/>
              </a:rPr>
              <a:t>MPhil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Sheet1!$B$205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Sheet1!$A$206:$A$212</c:f>
              <c:strCache>
                <c:ptCount val="7"/>
                <c:pt idx="0">
                  <c:v>Electrical</c:v>
                </c:pt>
                <c:pt idx="1">
                  <c:v>Energy/Fluids</c:v>
                </c:pt>
                <c:pt idx="2">
                  <c:v>Civil</c:v>
                </c:pt>
                <c:pt idx="3">
                  <c:v>Comms/Info</c:v>
                </c:pt>
                <c:pt idx="4">
                  <c:v>Soil Mechanics</c:v>
                </c:pt>
                <c:pt idx="5">
                  <c:v>Optics</c:v>
                </c:pt>
                <c:pt idx="6">
                  <c:v>Other</c:v>
                </c:pt>
              </c:strCache>
            </c:strRef>
          </c:cat>
          <c:val>
            <c:numRef>
              <c:f>Sheet1!$B$206:$B$212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BD4-486D-AF76-62DB5D993F46}"/>
            </c:ext>
          </c:extLst>
        </c:ser>
        <c:ser>
          <c:idx val="1"/>
          <c:order val="1"/>
          <c:tx>
            <c:strRef>
              <c:f>Sheet1!$C$205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Sheet1!$A$206:$A$212</c:f>
              <c:strCache>
                <c:ptCount val="7"/>
                <c:pt idx="0">
                  <c:v>Electrical</c:v>
                </c:pt>
                <c:pt idx="1">
                  <c:v>Energy/Fluids</c:v>
                </c:pt>
                <c:pt idx="2">
                  <c:v>Civil</c:v>
                </c:pt>
                <c:pt idx="3">
                  <c:v>Comms/Info</c:v>
                </c:pt>
                <c:pt idx="4">
                  <c:v>Soil Mechanics</c:v>
                </c:pt>
                <c:pt idx="5">
                  <c:v>Optics</c:v>
                </c:pt>
                <c:pt idx="6">
                  <c:v>Other</c:v>
                </c:pt>
              </c:strCache>
            </c:strRef>
          </c:cat>
          <c:val>
            <c:numRef>
              <c:f>Sheet1!$C$206:$C$212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BD4-486D-AF76-62DB5D993F46}"/>
            </c:ext>
          </c:extLst>
        </c:ser>
        <c:ser>
          <c:idx val="2"/>
          <c:order val="2"/>
          <c:tx>
            <c:strRef>
              <c:f>Sheet1!$D$205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Sheet1!$A$206:$A$212</c:f>
              <c:strCache>
                <c:ptCount val="7"/>
                <c:pt idx="0">
                  <c:v>Electrical</c:v>
                </c:pt>
                <c:pt idx="1">
                  <c:v>Energy/Fluids</c:v>
                </c:pt>
                <c:pt idx="2">
                  <c:v>Civil</c:v>
                </c:pt>
                <c:pt idx="3">
                  <c:v>Comms/Info</c:v>
                </c:pt>
                <c:pt idx="4">
                  <c:v>Soil Mechanics</c:v>
                </c:pt>
                <c:pt idx="5">
                  <c:v>Optics</c:v>
                </c:pt>
                <c:pt idx="6">
                  <c:v>Other</c:v>
                </c:pt>
              </c:strCache>
            </c:strRef>
          </c:cat>
          <c:val>
            <c:numRef>
              <c:f>Sheet1!$D$206:$D$212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2BD4-486D-AF76-62DB5D993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4894652"/>
        <c:axId val="497064001"/>
      </c:barChart>
      <c:catAx>
        <c:axId val="10648946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GB" b="0">
                    <a:solidFill>
                      <a:srgbClr val="000000"/>
                    </a:solidFill>
                    <a:latin typeface="+mn-lt"/>
                  </a:rPr>
                  <a:t>Subject Area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97064001"/>
        <c:crosses val="autoZero"/>
        <c:auto val="1"/>
        <c:lblAlgn val="ctr"/>
        <c:lblOffset val="100"/>
        <c:noMultiLvlLbl val="1"/>
      </c:catAx>
      <c:valAx>
        <c:axId val="497064001"/>
        <c:scaling>
          <c:orientation val="minMax"/>
          <c:max val="3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6489465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 b="0">
                <a:solidFill>
                  <a:srgbClr val="757575"/>
                </a:solidFill>
                <a:latin typeface="+mn-lt"/>
              </a:rPr>
              <a:t>DPhil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Sheet1!$E$205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Sheet1!$A$206:$A$212</c:f>
              <c:strCache>
                <c:ptCount val="7"/>
                <c:pt idx="0">
                  <c:v>Electrical</c:v>
                </c:pt>
                <c:pt idx="1">
                  <c:v>Energy/Fluids</c:v>
                </c:pt>
                <c:pt idx="2">
                  <c:v>Civil</c:v>
                </c:pt>
                <c:pt idx="3">
                  <c:v>Comms/Info</c:v>
                </c:pt>
                <c:pt idx="4">
                  <c:v>Soil Mechanics</c:v>
                </c:pt>
                <c:pt idx="5">
                  <c:v>Optics</c:v>
                </c:pt>
                <c:pt idx="6">
                  <c:v>Other</c:v>
                </c:pt>
              </c:strCache>
            </c:strRef>
          </c:cat>
          <c:val>
            <c:numRef>
              <c:f>Sheet1!$E$206:$E$212</c:f>
              <c:numCache>
                <c:formatCode>General</c:formatCode>
                <c:ptCount val="7"/>
                <c:pt idx="0">
                  <c:v>28</c:v>
                </c:pt>
                <c:pt idx="1">
                  <c:v>18</c:v>
                </c:pt>
                <c:pt idx="2">
                  <c:v>18</c:v>
                </c:pt>
                <c:pt idx="3">
                  <c:v>12</c:v>
                </c:pt>
                <c:pt idx="4">
                  <c:v>5</c:v>
                </c:pt>
                <c:pt idx="5">
                  <c:v>18</c:v>
                </c:pt>
                <c:pt idx="6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E10-4329-9F7B-927CC768EC74}"/>
            </c:ext>
          </c:extLst>
        </c:ser>
        <c:ser>
          <c:idx val="1"/>
          <c:order val="1"/>
          <c:tx>
            <c:strRef>
              <c:f>Sheet1!$F$205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Sheet1!$A$206:$A$212</c:f>
              <c:strCache>
                <c:ptCount val="7"/>
                <c:pt idx="0">
                  <c:v>Electrical</c:v>
                </c:pt>
                <c:pt idx="1">
                  <c:v>Energy/Fluids</c:v>
                </c:pt>
                <c:pt idx="2">
                  <c:v>Civil</c:v>
                </c:pt>
                <c:pt idx="3">
                  <c:v>Comms/Info</c:v>
                </c:pt>
                <c:pt idx="4">
                  <c:v>Soil Mechanics</c:v>
                </c:pt>
                <c:pt idx="5">
                  <c:v>Optics</c:v>
                </c:pt>
                <c:pt idx="6">
                  <c:v>Other</c:v>
                </c:pt>
              </c:strCache>
            </c:strRef>
          </c:cat>
          <c:val>
            <c:numRef>
              <c:f>Sheet1!$F$206:$F$212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E10-4329-9F7B-927CC768EC74}"/>
            </c:ext>
          </c:extLst>
        </c:ser>
        <c:ser>
          <c:idx val="2"/>
          <c:order val="2"/>
          <c:tx>
            <c:strRef>
              <c:f>Sheet1!$G$205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Sheet1!$A$206:$A$212</c:f>
              <c:strCache>
                <c:ptCount val="7"/>
                <c:pt idx="0">
                  <c:v>Electrical</c:v>
                </c:pt>
                <c:pt idx="1">
                  <c:v>Energy/Fluids</c:v>
                </c:pt>
                <c:pt idx="2">
                  <c:v>Civil</c:v>
                </c:pt>
                <c:pt idx="3">
                  <c:v>Comms/Info</c:v>
                </c:pt>
                <c:pt idx="4">
                  <c:v>Soil Mechanics</c:v>
                </c:pt>
                <c:pt idx="5">
                  <c:v>Optics</c:v>
                </c:pt>
                <c:pt idx="6">
                  <c:v>Other</c:v>
                </c:pt>
              </c:strCache>
            </c:strRef>
          </c:cat>
          <c:val>
            <c:numRef>
              <c:f>Sheet1!$G$206:$G$212</c:f>
              <c:numCache>
                <c:formatCode>General</c:formatCode>
                <c:ptCount val="7"/>
                <c:pt idx="0">
                  <c:v>13</c:v>
                </c:pt>
                <c:pt idx="1">
                  <c:v>9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9</c:v>
                </c:pt>
                <c:pt idx="6">
                  <c:v>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0E10-4329-9F7B-927CC768E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8877824"/>
        <c:axId val="225351171"/>
      </c:barChart>
      <c:catAx>
        <c:axId val="118887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GB" b="0">
                    <a:solidFill>
                      <a:srgbClr val="000000"/>
                    </a:solidFill>
                    <a:latin typeface="+mn-lt"/>
                  </a:rPr>
                  <a:t>Subject Area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25351171"/>
        <c:crosses val="autoZero"/>
        <c:auto val="1"/>
        <c:lblAlgn val="ctr"/>
        <c:lblOffset val="100"/>
        <c:noMultiLvlLbl val="1"/>
      </c:catAx>
      <c:valAx>
        <c:axId val="2253511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8887782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 b="0">
                <a:solidFill>
                  <a:srgbClr val="757575"/>
                </a:solidFill>
                <a:latin typeface="+mn-lt"/>
              </a:rPr>
              <a:t>1975-1980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Sheet1!$B$43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Sheet1!$A$44:$A$50</c:f>
              <c:strCache>
                <c:ptCount val="7"/>
                <c:pt idx="0">
                  <c:v>Materials</c:v>
                </c:pt>
                <c:pt idx="1">
                  <c:v>Soil Mechanics</c:v>
                </c:pt>
                <c:pt idx="2">
                  <c:v>Control/Info/Software</c:v>
                </c:pt>
                <c:pt idx="3">
                  <c:v>Biomed/Biomech</c:v>
                </c:pt>
                <c:pt idx="4">
                  <c:v>Civil</c:v>
                </c:pt>
                <c:pt idx="5">
                  <c:v>Energy/Fluids</c:v>
                </c:pt>
                <c:pt idx="6">
                  <c:v>Other</c:v>
                </c:pt>
              </c:strCache>
            </c:strRef>
          </c:cat>
          <c:val>
            <c:numRef>
              <c:f>Sheet1!$B$44:$B$50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DFB-4689-8402-5E657760903B}"/>
            </c:ext>
          </c:extLst>
        </c:ser>
        <c:ser>
          <c:idx val="1"/>
          <c:order val="1"/>
          <c:tx>
            <c:strRef>
              <c:f>Sheet1!$C$43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Sheet1!$A$44:$A$50</c:f>
              <c:strCache>
                <c:ptCount val="7"/>
                <c:pt idx="0">
                  <c:v>Materials</c:v>
                </c:pt>
                <c:pt idx="1">
                  <c:v>Soil Mechanics</c:v>
                </c:pt>
                <c:pt idx="2">
                  <c:v>Control/Info/Software</c:v>
                </c:pt>
                <c:pt idx="3">
                  <c:v>Biomed/Biomech</c:v>
                </c:pt>
                <c:pt idx="4">
                  <c:v>Civil</c:v>
                </c:pt>
                <c:pt idx="5">
                  <c:v>Energy/Fluids</c:v>
                </c:pt>
                <c:pt idx="6">
                  <c:v>Other</c:v>
                </c:pt>
              </c:strCache>
            </c:strRef>
          </c:cat>
          <c:val>
            <c:numRef>
              <c:f>Sheet1!$C$44:$C$50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DDFB-4689-8402-5E657760903B}"/>
            </c:ext>
          </c:extLst>
        </c:ser>
        <c:ser>
          <c:idx val="2"/>
          <c:order val="2"/>
          <c:tx>
            <c:strRef>
              <c:f>Sheet1!$D$43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Sheet1!$A$44:$A$50</c:f>
              <c:strCache>
                <c:ptCount val="7"/>
                <c:pt idx="0">
                  <c:v>Materials</c:v>
                </c:pt>
                <c:pt idx="1">
                  <c:v>Soil Mechanics</c:v>
                </c:pt>
                <c:pt idx="2">
                  <c:v>Control/Info/Software</c:v>
                </c:pt>
                <c:pt idx="3">
                  <c:v>Biomed/Biomech</c:v>
                </c:pt>
                <c:pt idx="4">
                  <c:v>Civil</c:v>
                </c:pt>
                <c:pt idx="5">
                  <c:v>Energy/Fluids</c:v>
                </c:pt>
                <c:pt idx="6">
                  <c:v>Other</c:v>
                </c:pt>
              </c:strCache>
            </c:strRef>
          </c:cat>
          <c:val>
            <c:numRef>
              <c:f>Sheet1!$D$44:$D$50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DDFB-4689-8402-5E6577609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684014"/>
        <c:axId val="509888448"/>
      </c:barChart>
      <c:catAx>
        <c:axId val="2776840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09888448"/>
        <c:crosses val="autoZero"/>
        <c:auto val="1"/>
        <c:lblAlgn val="ctr"/>
        <c:lblOffset val="100"/>
        <c:noMultiLvlLbl val="1"/>
      </c:catAx>
      <c:valAx>
        <c:axId val="509888448"/>
        <c:scaling>
          <c:orientation val="minMax"/>
          <c:max val="2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7768401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 b="0">
                <a:solidFill>
                  <a:srgbClr val="757575"/>
                </a:solidFill>
                <a:latin typeface="+mn-lt"/>
              </a:rPr>
              <a:t>1981-1990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Sheet1!$E$43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Sheet1!$A$44:$A$50</c:f>
              <c:strCache>
                <c:ptCount val="7"/>
                <c:pt idx="0">
                  <c:v>Materials</c:v>
                </c:pt>
                <c:pt idx="1">
                  <c:v>Soil Mechanics</c:v>
                </c:pt>
                <c:pt idx="2">
                  <c:v>Control/Info/Software</c:v>
                </c:pt>
                <c:pt idx="3">
                  <c:v>Biomed/Biomech</c:v>
                </c:pt>
                <c:pt idx="4">
                  <c:v>Civil</c:v>
                </c:pt>
                <c:pt idx="5">
                  <c:v>Energy/Fluids</c:v>
                </c:pt>
                <c:pt idx="6">
                  <c:v>Other</c:v>
                </c:pt>
              </c:strCache>
            </c:strRef>
          </c:cat>
          <c:val>
            <c:numRef>
              <c:f>Sheet1!$E$44:$E$50</c:f>
              <c:numCache>
                <c:formatCode>General</c:formatCode>
                <c:ptCount val="7"/>
                <c:pt idx="0">
                  <c:v>10</c:v>
                </c:pt>
                <c:pt idx="1">
                  <c:v>19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C02-4E51-911C-5BF436E44BD8}"/>
            </c:ext>
          </c:extLst>
        </c:ser>
        <c:ser>
          <c:idx val="1"/>
          <c:order val="1"/>
          <c:tx>
            <c:strRef>
              <c:f>Sheet1!$F$43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Sheet1!$A$44:$A$50</c:f>
              <c:strCache>
                <c:ptCount val="7"/>
                <c:pt idx="0">
                  <c:v>Materials</c:v>
                </c:pt>
                <c:pt idx="1">
                  <c:v>Soil Mechanics</c:v>
                </c:pt>
                <c:pt idx="2">
                  <c:v>Control/Info/Software</c:v>
                </c:pt>
                <c:pt idx="3">
                  <c:v>Biomed/Biomech</c:v>
                </c:pt>
                <c:pt idx="4">
                  <c:v>Civil</c:v>
                </c:pt>
                <c:pt idx="5">
                  <c:v>Energy/Fluids</c:v>
                </c:pt>
                <c:pt idx="6">
                  <c:v>Other</c:v>
                </c:pt>
              </c:strCache>
            </c:strRef>
          </c:cat>
          <c:val>
            <c:numRef>
              <c:f>Sheet1!$F$44:$F$50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C02-4E51-911C-5BF436E44BD8}"/>
            </c:ext>
          </c:extLst>
        </c:ser>
        <c:ser>
          <c:idx val="2"/>
          <c:order val="2"/>
          <c:tx>
            <c:strRef>
              <c:f>Sheet1!$G$43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Sheet1!$A$44:$A$50</c:f>
              <c:strCache>
                <c:ptCount val="7"/>
                <c:pt idx="0">
                  <c:v>Materials</c:v>
                </c:pt>
                <c:pt idx="1">
                  <c:v>Soil Mechanics</c:v>
                </c:pt>
                <c:pt idx="2">
                  <c:v>Control/Info/Software</c:v>
                </c:pt>
                <c:pt idx="3">
                  <c:v>Biomed/Biomech</c:v>
                </c:pt>
                <c:pt idx="4">
                  <c:v>Civil</c:v>
                </c:pt>
                <c:pt idx="5">
                  <c:v>Energy/Fluids</c:v>
                </c:pt>
                <c:pt idx="6">
                  <c:v>Other</c:v>
                </c:pt>
              </c:strCache>
            </c:strRef>
          </c:cat>
          <c:val>
            <c:numRef>
              <c:f>Sheet1!$G$44:$G$50</c:f>
              <c:numCache>
                <c:formatCode>General</c:formatCode>
                <c:ptCount val="7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3C02-4E51-911C-5BF436E44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141137"/>
        <c:axId val="2006028077"/>
      </c:barChart>
      <c:catAx>
        <c:axId val="1251411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06028077"/>
        <c:crosses val="autoZero"/>
        <c:auto val="1"/>
        <c:lblAlgn val="ctr"/>
        <c:lblOffset val="100"/>
        <c:noMultiLvlLbl val="1"/>
      </c:catAx>
      <c:valAx>
        <c:axId val="200602807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514113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 b="0">
                <a:solidFill>
                  <a:srgbClr val="757575"/>
                </a:solidFill>
                <a:latin typeface="+mn-lt"/>
              </a:rPr>
              <a:t>1991-2000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Sheet1!$H$43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Sheet1!$A$44:$A$50</c:f>
              <c:strCache>
                <c:ptCount val="7"/>
                <c:pt idx="0">
                  <c:v>Materials</c:v>
                </c:pt>
                <c:pt idx="1">
                  <c:v>Soil Mechanics</c:v>
                </c:pt>
                <c:pt idx="2">
                  <c:v>Control/Info/Software</c:v>
                </c:pt>
                <c:pt idx="3">
                  <c:v>Biomed/Biomech</c:v>
                </c:pt>
                <c:pt idx="4">
                  <c:v>Civil</c:v>
                </c:pt>
                <c:pt idx="5">
                  <c:v>Energy/Fluids</c:v>
                </c:pt>
                <c:pt idx="6">
                  <c:v>Other</c:v>
                </c:pt>
              </c:strCache>
            </c:strRef>
          </c:cat>
          <c:val>
            <c:numRef>
              <c:f>Sheet1!$H$44:$H$50</c:f>
              <c:numCache>
                <c:formatCode>General</c:formatCode>
                <c:ptCount val="7"/>
                <c:pt idx="0">
                  <c:v>16</c:v>
                </c:pt>
                <c:pt idx="1">
                  <c:v>13</c:v>
                </c:pt>
                <c:pt idx="2">
                  <c:v>10</c:v>
                </c:pt>
                <c:pt idx="3">
                  <c:v>9</c:v>
                </c:pt>
                <c:pt idx="4">
                  <c:v>11</c:v>
                </c:pt>
                <c:pt idx="5">
                  <c:v>6</c:v>
                </c:pt>
                <c:pt idx="6">
                  <c:v>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B91-4F77-8499-C35EC10E9F0F}"/>
            </c:ext>
          </c:extLst>
        </c:ser>
        <c:ser>
          <c:idx val="1"/>
          <c:order val="1"/>
          <c:tx>
            <c:strRef>
              <c:f>Sheet1!$I$43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Sheet1!$A$44:$A$50</c:f>
              <c:strCache>
                <c:ptCount val="7"/>
                <c:pt idx="0">
                  <c:v>Materials</c:v>
                </c:pt>
                <c:pt idx="1">
                  <c:v>Soil Mechanics</c:v>
                </c:pt>
                <c:pt idx="2">
                  <c:v>Control/Info/Software</c:v>
                </c:pt>
                <c:pt idx="3">
                  <c:v>Biomed/Biomech</c:v>
                </c:pt>
                <c:pt idx="4">
                  <c:v>Civil</c:v>
                </c:pt>
                <c:pt idx="5">
                  <c:v>Energy/Fluids</c:v>
                </c:pt>
                <c:pt idx="6">
                  <c:v>Other</c:v>
                </c:pt>
              </c:strCache>
            </c:strRef>
          </c:cat>
          <c:val>
            <c:numRef>
              <c:f>Sheet1!$I$44:$I$50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FB91-4F77-8499-C35EC10E9F0F}"/>
            </c:ext>
          </c:extLst>
        </c:ser>
        <c:ser>
          <c:idx val="2"/>
          <c:order val="2"/>
          <c:tx>
            <c:strRef>
              <c:f>Sheet1!$J$43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Sheet1!$A$44:$A$50</c:f>
              <c:strCache>
                <c:ptCount val="7"/>
                <c:pt idx="0">
                  <c:v>Materials</c:v>
                </c:pt>
                <c:pt idx="1">
                  <c:v>Soil Mechanics</c:v>
                </c:pt>
                <c:pt idx="2">
                  <c:v>Control/Info/Software</c:v>
                </c:pt>
                <c:pt idx="3">
                  <c:v>Biomed/Biomech</c:v>
                </c:pt>
                <c:pt idx="4">
                  <c:v>Civil</c:v>
                </c:pt>
                <c:pt idx="5">
                  <c:v>Energy/Fluids</c:v>
                </c:pt>
                <c:pt idx="6">
                  <c:v>Other</c:v>
                </c:pt>
              </c:strCache>
            </c:strRef>
          </c:cat>
          <c:val>
            <c:numRef>
              <c:f>Sheet1!$J$44:$J$50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FB91-4F77-8499-C35EC10E9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0422288"/>
        <c:axId val="1603681081"/>
      </c:barChart>
      <c:catAx>
        <c:axId val="780422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03681081"/>
        <c:crosses val="autoZero"/>
        <c:auto val="1"/>
        <c:lblAlgn val="ctr"/>
        <c:lblOffset val="100"/>
        <c:noMultiLvlLbl val="1"/>
      </c:catAx>
      <c:valAx>
        <c:axId val="1603681081"/>
        <c:scaling>
          <c:orientation val="minMax"/>
          <c:max val="2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8042228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 b="0">
                <a:solidFill>
                  <a:srgbClr val="757575"/>
                </a:solidFill>
                <a:latin typeface="+mn-lt"/>
              </a:rPr>
              <a:t>MSc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Sheet1!$B$69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Sheet1!$A$70:$A$76</c:f>
              <c:strCache>
                <c:ptCount val="7"/>
                <c:pt idx="0">
                  <c:v>Materials</c:v>
                </c:pt>
                <c:pt idx="1">
                  <c:v>Soil Mechanics</c:v>
                </c:pt>
                <c:pt idx="2">
                  <c:v>Control/Info/Software</c:v>
                </c:pt>
                <c:pt idx="3">
                  <c:v>Biomed/Biomech</c:v>
                </c:pt>
                <c:pt idx="4">
                  <c:v>Civil</c:v>
                </c:pt>
                <c:pt idx="5">
                  <c:v>Energy/Fluids</c:v>
                </c:pt>
                <c:pt idx="6">
                  <c:v>Other</c:v>
                </c:pt>
              </c:strCache>
            </c:strRef>
          </c:cat>
          <c:val>
            <c:numRef>
              <c:f>Sheet1!$B$70:$B$76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36A-4F1B-9531-903AB93C2A54}"/>
            </c:ext>
          </c:extLst>
        </c:ser>
        <c:ser>
          <c:idx val="1"/>
          <c:order val="1"/>
          <c:tx>
            <c:strRef>
              <c:f>Sheet1!$C$69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Sheet1!$A$70:$A$76</c:f>
              <c:strCache>
                <c:ptCount val="7"/>
                <c:pt idx="0">
                  <c:v>Materials</c:v>
                </c:pt>
                <c:pt idx="1">
                  <c:v>Soil Mechanics</c:v>
                </c:pt>
                <c:pt idx="2">
                  <c:v>Control/Info/Software</c:v>
                </c:pt>
                <c:pt idx="3">
                  <c:v>Biomed/Biomech</c:v>
                </c:pt>
                <c:pt idx="4">
                  <c:v>Civil</c:v>
                </c:pt>
                <c:pt idx="5">
                  <c:v>Energy/Fluids</c:v>
                </c:pt>
                <c:pt idx="6">
                  <c:v>Other</c:v>
                </c:pt>
              </c:strCache>
            </c:strRef>
          </c:cat>
          <c:val>
            <c:numRef>
              <c:f>Sheet1!$C$70:$C$76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36A-4F1B-9531-903AB93C2A54}"/>
            </c:ext>
          </c:extLst>
        </c:ser>
        <c:ser>
          <c:idx val="2"/>
          <c:order val="2"/>
          <c:tx>
            <c:strRef>
              <c:f>Sheet1!$D$69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Sheet1!$A$70:$A$76</c:f>
              <c:strCache>
                <c:ptCount val="7"/>
                <c:pt idx="0">
                  <c:v>Materials</c:v>
                </c:pt>
                <c:pt idx="1">
                  <c:v>Soil Mechanics</c:v>
                </c:pt>
                <c:pt idx="2">
                  <c:v>Control/Info/Software</c:v>
                </c:pt>
                <c:pt idx="3">
                  <c:v>Biomed/Biomech</c:v>
                </c:pt>
                <c:pt idx="4">
                  <c:v>Civil</c:v>
                </c:pt>
                <c:pt idx="5">
                  <c:v>Energy/Fluids</c:v>
                </c:pt>
                <c:pt idx="6">
                  <c:v>Other</c:v>
                </c:pt>
              </c:strCache>
            </c:strRef>
          </c:cat>
          <c:val>
            <c:numRef>
              <c:f>Sheet1!$D$70:$D$76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036A-4F1B-9531-903AB93C2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6827261"/>
        <c:axId val="1497062159"/>
      </c:barChart>
      <c:catAx>
        <c:axId val="6668272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GB" b="0">
                    <a:solidFill>
                      <a:srgbClr val="000000"/>
                    </a:solidFill>
                    <a:latin typeface="+mn-lt"/>
                  </a:rPr>
                  <a:t>Subject Area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97062159"/>
        <c:crosses val="autoZero"/>
        <c:auto val="1"/>
        <c:lblAlgn val="ctr"/>
        <c:lblOffset val="100"/>
        <c:noMultiLvlLbl val="1"/>
      </c:catAx>
      <c:valAx>
        <c:axId val="1497062159"/>
        <c:scaling>
          <c:orientation val="minMax"/>
          <c:max val="4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6682726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 b="0">
                <a:solidFill>
                  <a:srgbClr val="757575"/>
                </a:solidFill>
                <a:latin typeface="+mn-lt"/>
              </a:rPr>
              <a:t>DPhil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Sheet1!$E$69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Sheet1!$A$70:$A$76</c:f>
              <c:strCache>
                <c:ptCount val="7"/>
                <c:pt idx="0">
                  <c:v>Materials</c:v>
                </c:pt>
                <c:pt idx="1">
                  <c:v>Soil Mechanics</c:v>
                </c:pt>
                <c:pt idx="2">
                  <c:v>Control/Info/Software</c:v>
                </c:pt>
                <c:pt idx="3">
                  <c:v>Biomed/Biomech</c:v>
                </c:pt>
                <c:pt idx="4">
                  <c:v>Civil</c:v>
                </c:pt>
                <c:pt idx="5">
                  <c:v>Energy/Fluids</c:v>
                </c:pt>
                <c:pt idx="6">
                  <c:v>Other</c:v>
                </c:pt>
              </c:strCache>
            </c:strRef>
          </c:cat>
          <c:val>
            <c:numRef>
              <c:f>Sheet1!$E$70:$E$76</c:f>
              <c:numCache>
                <c:formatCode>General</c:formatCode>
                <c:ptCount val="7"/>
                <c:pt idx="0">
                  <c:v>28</c:v>
                </c:pt>
                <c:pt idx="1">
                  <c:v>32</c:v>
                </c:pt>
                <c:pt idx="2">
                  <c:v>14</c:v>
                </c:pt>
                <c:pt idx="3">
                  <c:v>11</c:v>
                </c:pt>
                <c:pt idx="4">
                  <c:v>13</c:v>
                </c:pt>
                <c:pt idx="5">
                  <c:v>13</c:v>
                </c:pt>
                <c:pt idx="6">
                  <c:v>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A7C-4868-B547-6CE18E72241C}"/>
            </c:ext>
          </c:extLst>
        </c:ser>
        <c:ser>
          <c:idx val="1"/>
          <c:order val="1"/>
          <c:tx>
            <c:strRef>
              <c:f>Sheet1!$F$69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Sheet1!$A$70:$A$76</c:f>
              <c:strCache>
                <c:ptCount val="7"/>
                <c:pt idx="0">
                  <c:v>Materials</c:v>
                </c:pt>
                <c:pt idx="1">
                  <c:v>Soil Mechanics</c:v>
                </c:pt>
                <c:pt idx="2">
                  <c:v>Control/Info/Software</c:v>
                </c:pt>
                <c:pt idx="3">
                  <c:v>Biomed/Biomech</c:v>
                </c:pt>
                <c:pt idx="4">
                  <c:v>Civil</c:v>
                </c:pt>
                <c:pt idx="5">
                  <c:v>Energy/Fluids</c:v>
                </c:pt>
                <c:pt idx="6">
                  <c:v>Other</c:v>
                </c:pt>
              </c:strCache>
            </c:strRef>
          </c:cat>
          <c:val>
            <c:numRef>
              <c:f>Sheet1!$F$70:$F$76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1A7C-4868-B547-6CE18E72241C}"/>
            </c:ext>
          </c:extLst>
        </c:ser>
        <c:ser>
          <c:idx val="2"/>
          <c:order val="2"/>
          <c:tx>
            <c:strRef>
              <c:f>Sheet1!$G$69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Sheet1!$A$70:$A$76</c:f>
              <c:strCache>
                <c:ptCount val="7"/>
                <c:pt idx="0">
                  <c:v>Materials</c:v>
                </c:pt>
                <c:pt idx="1">
                  <c:v>Soil Mechanics</c:v>
                </c:pt>
                <c:pt idx="2">
                  <c:v>Control/Info/Software</c:v>
                </c:pt>
                <c:pt idx="3">
                  <c:v>Biomed/Biomech</c:v>
                </c:pt>
                <c:pt idx="4">
                  <c:v>Civil</c:v>
                </c:pt>
                <c:pt idx="5">
                  <c:v>Energy/Fluids</c:v>
                </c:pt>
                <c:pt idx="6">
                  <c:v>Other</c:v>
                </c:pt>
              </c:strCache>
            </c:strRef>
          </c:cat>
          <c:val>
            <c:numRef>
              <c:f>Sheet1!$G$70:$G$76</c:f>
              <c:numCache>
                <c:formatCode>General</c:formatCode>
                <c:ptCount val="7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1A7C-4868-B547-6CE18E722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4627304"/>
        <c:axId val="99512273"/>
      </c:barChart>
      <c:catAx>
        <c:axId val="554627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GB" b="0">
                    <a:solidFill>
                      <a:srgbClr val="000000"/>
                    </a:solidFill>
                    <a:latin typeface="+mn-lt"/>
                  </a:rPr>
                  <a:t>Subject Area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9512273"/>
        <c:crosses val="autoZero"/>
        <c:auto val="1"/>
        <c:lblAlgn val="ctr"/>
        <c:lblOffset val="100"/>
        <c:noMultiLvlLbl val="1"/>
      </c:catAx>
      <c:valAx>
        <c:axId val="99512273"/>
        <c:scaling>
          <c:orientation val="minMax"/>
          <c:max val="4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5462730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 b="0">
                <a:solidFill>
                  <a:srgbClr val="757575"/>
                </a:solidFill>
                <a:latin typeface="+mn-lt"/>
              </a:rPr>
              <a:t>In a 5 Year Period- Table 2 (Present Day Oxford)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Sheet1!$B$96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Sheet1!$A$97:$A$102</c:f>
              <c:strCache>
                <c:ptCount val="6"/>
                <c:pt idx="0">
                  <c:v>Biomed/Biomech</c:v>
                </c:pt>
                <c:pt idx="1">
                  <c:v>Energy/Fluids</c:v>
                </c:pt>
                <c:pt idx="2">
                  <c:v>Electronics/Info</c:v>
                </c:pt>
                <c:pt idx="3">
                  <c:v>Materials</c:v>
                </c:pt>
                <c:pt idx="4">
                  <c:v>Soil/Civil/Mechanics</c:v>
                </c:pt>
                <c:pt idx="5">
                  <c:v>Other</c:v>
                </c:pt>
              </c:strCache>
            </c:strRef>
          </c:cat>
          <c:val>
            <c:numRef>
              <c:f>Sheet1!$B$97:$B$102</c:f>
              <c:numCache>
                <c:formatCode>General</c:formatCode>
                <c:ptCount val="6"/>
                <c:pt idx="0">
                  <c:v>18</c:v>
                </c:pt>
                <c:pt idx="1">
                  <c:v>22</c:v>
                </c:pt>
                <c:pt idx="2">
                  <c:v>12</c:v>
                </c:pt>
                <c:pt idx="3">
                  <c:v>9</c:v>
                </c:pt>
                <c:pt idx="4">
                  <c:v>6</c:v>
                </c:pt>
                <c:pt idx="5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0D4-4586-B5FB-938BDF898364}"/>
            </c:ext>
          </c:extLst>
        </c:ser>
        <c:ser>
          <c:idx val="1"/>
          <c:order val="1"/>
          <c:tx>
            <c:strRef>
              <c:f>Sheet1!$C$96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Sheet1!$A$97:$A$102</c:f>
              <c:strCache>
                <c:ptCount val="6"/>
                <c:pt idx="0">
                  <c:v>Biomed/Biomech</c:v>
                </c:pt>
                <c:pt idx="1">
                  <c:v>Energy/Fluids</c:v>
                </c:pt>
                <c:pt idx="2">
                  <c:v>Electronics/Info</c:v>
                </c:pt>
                <c:pt idx="3">
                  <c:v>Materials</c:v>
                </c:pt>
                <c:pt idx="4">
                  <c:v>Soil/Civil/Mechanics</c:v>
                </c:pt>
                <c:pt idx="5">
                  <c:v>Other</c:v>
                </c:pt>
              </c:strCache>
            </c:strRef>
          </c:cat>
          <c:val>
            <c:numRef>
              <c:f>Sheet1!$C$97:$C$102</c:f>
              <c:numCache>
                <c:formatCode>General</c:formatCode>
                <c:ptCount val="6"/>
                <c:pt idx="0">
                  <c:v>6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90D4-4586-B5FB-938BDF898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9748557"/>
        <c:axId val="1989208546"/>
      </c:barChart>
      <c:catAx>
        <c:axId val="102974855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GB" b="0">
                    <a:solidFill>
                      <a:srgbClr val="000000"/>
                    </a:solidFill>
                    <a:latin typeface="+mn-lt"/>
                  </a:rPr>
                  <a:t>Subject Area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89208546"/>
        <c:crosses val="autoZero"/>
        <c:auto val="1"/>
        <c:lblAlgn val="ctr"/>
        <c:lblOffset val="100"/>
        <c:noMultiLvlLbl val="1"/>
      </c:catAx>
      <c:valAx>
        <c:axId val="19892085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2974855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 b="0">
                <a:solidFill>
                  <a:srgbClr val="757575"/>
                </a:solidFill>
                <a:latin typeface="+mn-lt"/>
              </a:rPr>
              <a:t>MSc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Sheet1!$B$125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Sheet1!$A$126:$A$131</c:f>
              <c:strCache>
                <c:ptCount val="6"/>
                <c:pt idx="0">
                  <c:v>Biomed/Biomech</c:v>
                </c:pt>
                <c:pt idx="1">
                  <c:v>Energy/Fluids</c:v>
                </c:pt>
                <c:pt idx="2">
                  <c:v>Electronics/Info</c:v>
                </c:pt>
                <c:pt idx="3">
                  <c:v>Materials</c:v>
                </c:pt>
                <c:pt idx="4">
                  <c:v>Soil/Civil/Mechanics</c:v>
                </c:pt>
                <c:pt idx="5">
                  <c:v>Other</c:v>
                </c:pt>
              </c:strCache>
            </c:strRef>
          </c:cat>
          <c:val>
            <c:numRef>
              <c:f>Sheet1!$B$126:$B$131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2BC-469A-A406-446D198F4797}"/>
            </c:ext>
          </c:extLst>
        </c:ser>
        <c:ser>
          <c:idx val="1"/>
          <c:order val="1"/>
          <c:tx>
            <c:strRef>
              <c:f>Sheet1!$C$125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Sheet1!$A$126:$A$131</c:f>
              <c:strCache>
                <c:ptCount val="6"/>
                <c:pt idx="0">
                  <c:v>Biomed/Biomech</c:v>
                </c:pt>
                <c:pt idx="1">
                  <c:v>Energy/Fluids</c:v>
                </c:pt>
                <c:pt idx="2">
                  <c:v>Electronics/Info</c:v>
                </c:pt>
                <c:pt idx="3">
                  <c:v>Materials</c:v>
                </c:pt>
                <c:pt idx="4">
                  <c:v>Soil/Civil/Mechanics</c:v>
                </c:pt>
                <c:pt idx="5">
                  <c:v>Other</c:v>
                </c:pt>
              </c:strCache>
            </c:strRef>
          </c:cat>
          <c:val>
            <c:numRef>
              <c:f>Sheet1!$C$126:$C$131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A2BC-469A-A406-446D198F4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47103"/>
        <c:axId val="23446008"/>
      </c:barChart>
      <c:catAx>
        <c:axId val="750947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3446008"/>
        <c:crosses val="autoZero"/>
        <c:auto val="1"/>
        <c:lblAlgn val="ctr"/>
        <c:lblOffset val="100"/>
        <c:noMultiLvlLbl val="1"/>
      </c:catAx>
      <c:valAx>
        <c:axId val="23446008"/>
        <c:scaling>
          <c:orientation val="minMax"/>
          <c:max val="25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5094710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 b="0">
                <a:solidFill>
                  <a:srgbClr val="757575"/>
                </a:solidFill>
                <a:latin typeface="+mn-lt"/>
              </a:rPr>
              <a:t>DPhil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Sheet1!$D$125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Sheet1!$A$126:$A$131</c:f>
              <c:strCache>
                <c:ptCount val="6"/>
                <c:pt idx="0">
                  <c:v>Biomed/Biomech</c:v>
                </c:pt>
                <c:pt idx="1">
                  <c:v>Energy/Fluids</c:v>
                </c:pt>
                <c:pt idx="2">
                  <c:v>Electronics/Info</c:v>
                </c:pt>
                <c:pt idx="3">
                  <c:v>Materials</c:v>
                </c:pt>
                <c:pt idx="4">
                  <c:v>Soil/Civil/Mechanics</c:v>
                </c:pt>
                <c:pt idx="5">
                  <c:v>Other</c:v>
                </c:pt>
              </c:strCache>
            </c:strRef>
          </c:cat>
          <c:val>
            <c:numRef>
              <c:f>Sheet1!$D$126:$D$131</c:f>
              <c:numCache>
                <c:formatCode>General</c:formatCode>
                <c:ptCount val="6"/>
                <c:pt idx="0">
                  <c:v>17</c:v>
                </c:pt>
                <c:pt idx="1">
                  <c:v>22</c:v>
                </c:pt>
                <c:pt idx="2">
                  <c:v>12</c:v>
                </c:pt>
                <c:pt idx="3">
                  <c:v>8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A0C-42B9-B5A0-3F9A62C7378A}"/>
            </c:ext>
          </c:extLst>
        </c:ser>
        <c:ser>
          <c:idx val="1"/>
          <c:order val="1"/>
          <c:tx>
            <c:strRef>
              <c:f>Sheet1!$E$125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Sheet1!$A$126:$A$131</c:f>
              <c:strCache>
                <c:ptCount val="6"/>
                <c:pt idx="0">
                  <c:v>Biomed/Biomech</c:v>
                </c:pt>
                <c:pt idx="1">
                  <c:v>Energy/Fluids</c:v>
                </c:pt>
                <c:pt idx="2">
                  <c:v>Electronics/Info</c:v>
                </c:pt>
                <c:pt idx="3">
                  <c:v>Materials</c:v>
                </c:pt>
                <c:pt idx="4">
                  <c:v>Soil/Civil/Mechanics</c:v>
                </c:pt>
                <c:pt idx="5">
                  <c:v>Other</c:v>
                </c:pt>
              </c:strCache>
            </c:strRef>
          </c:cat>
          <c:val>
            <c:numRef>
              <c:f>Sheet1!$E$126:$E$131</c:f>
              <c:numCache>
                <c:formatCode>General</c:formatCode>
                <c:ptCount val="6"/>
                <c:pt idx="0">
                  <c:v>6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AA0C-42B9-B5A0-3F9A62C73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937489"/>
        <c:axId val="328069312"/>
      </c:barChart>
      <c:catAx>
        <c:axId val="7993748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28069312"/>
        <c:crosses val="autoZero"/>
        <c:auto val="1"/>
        <c:lblAlgn val="ctr"/>
        <c:lblOffset val="100"/>
        <c:noMultiLvlLbl val="1"/>
      </c:catAx>
      <c:valAx>
        <c:axId val="32806931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993748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107950</xdr:colOff>
      <xdr:row>19</xdr:row>
      <xdr:rowOff>69850</xdr:rowOff>
    </xdr:from>
    <xdr:ext cx="6584950" cy="35814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66675</xdr:colOff>
      <xdr:row>50</xdr:row>
      <xdr:rowOff>123825</xdr:rowOff>
    </xdr:from>
    <xdr:ext cx="4695825" cy="2905125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4</xdr:col>
      <xdr:colOff>228600</xdr:colOff>
      <xdr:row>50</xdr:row>
      <xdr:rowOff>123825</xdr:rowOff>
    </xdr:from>
    <xdr:ext cx="4638675" cy="2905125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9</xdr:col>
      <xdr:colOff>695325</xdr:colOff>
      <xdr:row>50</xdr:row>
      <xdr:rowOff>123825</xdr:rowOff>
    </xdr:from>
    <xdr:ext cx="4591050" cy="2905125"/>
    <xdr:graphicFrame macro="">
      <xdr:nvGraphicFramePr>
        <xdr:cNvPr id="5" name="Chart 4" title="Char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0</xdr:col>
      <xdr:colOff>53975</xdr:colOff>
      <xdr:row>76</xdr:row>
      <xdr:rowOff>57150</xdr:rowOff>
    </xdr:from>
    <xdr:ext cx="5000625" cy="3105150"/>
    <xdr:graphicFrame macro="">
      <xdr:nvGraphicFramePr>
        <xdr:cNvPr id="6" name="Chart 5" title="Char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5</xdr:col>
      <xdr:colOff>142875</xdr:colOff>
      <xdr:row>76</xdr:row>
      <xdr:rowOff>95250</xdr:rowOff>
    </xdr:from>
    <xdr:ext cx="5000625" cy="3105150"/>
    <xdr:graphicFrame macro="">
      <xdr:nvGraphicFramePr>
        <xdr:cNvPr id="7" name="Chart 6" title="Chart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0</xdr:col>
      <xdr:colOff>66675</xdr:colOff>
      <xdr:row>103</xdr:row>
      <xdr:rowOff>9525</xdr:rowOff>
    </xdr:from>
    <xdr:ext cx="5718175" cy="3375025"/>
    <xdr:graphicFrame macro="">
      <xdr:nvGraphicFramePr>
        <xdr:cNvPr id="8" name="Chart 7" title="Chart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0</xdr:col>
      <xdr:colOff>28575</xdr:colOff>
      <xdr:row>131</xdr:row>
      <xdr:rowOff>47625</xdr:rowOff>
    </xdr:from>
    <xdr:ext cx="4191000" cy="2619375"/>
    <xdr:graphicFrame macro="">
      <xdr:nvGraphicFramePr>
        <xdr:cNvPr id="9" name="Chart 8" title="Chart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3</xdr:col>
      <xdr:colOff>609600</xdr:colOff>
      <xdr:row>131</xdr:row>
      <xdr:rowOff>47625</xdr:rowOff>
    </xdr:from>
    <xdr:ext cx="4191000" cy="2619375"/>
    <xdr:graphicFrame macro="">
      <xdr:nvGraphicFramePr>
        <xdr:cNvPr id="10" name="Chart 9" title="Chart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8</xdr:col>
      <xdr:colOff>581025</xdr:colOff>
      <xdr:row>131</xdr:row>
      <xdr:rowOff>47625</xdr:rowOff>
    </xdr:from>
    <xdr:ext cx="4191000" cy="2619375"/>
    <xdr:graphicFrame macro="">
      <xdr:nvGraphicFramePr>
        <xdr:cNvPr id="11" name="Chart 10" title="Chart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0</xdr:col>
      <xdr:colOff>104775</xdr:colOff>
      <xdr:row>157</xdr:row>
      <xdr:rowOff>28575</xdr:rowOff>
    </xdr:from>
    <xdr:ext cx="6061075" cy="3324225"/>
    <xdr:graphicFrame macro="">
      <xdr:nvGraphicFramePr>
        <xdr:cNvPr id="12" name="Chart 11" title="Chart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0</xdr:col>
      <xdr:colOff>28575</xdr:colOff>
      <xdr:row>186</xdr:row>
      <xdr:rowOff>57150</xdr:rowOff>
    </xdr:from>
    <xdr:ext cx="4638675" cy="2905125"/>
    <xdr:graphicFrame macro="">
      <xdr:nvGraphicFramePr>
        <xdr:cNvPr id="13" name="Chart 12" title="Chart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4</xdr:col>
      <xdr:colOff>104775</xdr:colOff>
      <xdr:row>186</xdr:row>
      <xdr:rowOff>57150</xdr:rowOff>
    </xdr:from>
    <xdr:ext cx="4591050" cy="2905125"/>
    <xdr:graphicFrame macro="">
      <xdr:nvGraphicFramePr>
        <xdr:cNvPr id="14" name="Chart 13" title="Chart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9</xdr:col>
      <xdr:colOff>495300</xdr:colOff>
      <xdr:row>186</xdr:row>
      <xdr:rowOff>57150</xdr:rowOff>
    </xdr:from>
    <xdr:ext cx="4695825" cy="2905125"/>
    <xdr:graphicFrame macro="">
      <xdr:nvGraphicFramePr>
        <xdr:cNvPr id="15" name="Chart 14" title="Chart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0</xdr:col>
      <xdr:colOff>28575</xdr:colOff>
      <xdr:row>212</xdr:row>
      <xdr:rowOff>19050</xdr:rowOff>
    </xdr:from>
    <xdr:ext cx="5124450" cy="3152775"/>
    <xdr:graphicFrame macro="">
      <xdr:nvGraphicFramePr>
        <xdr:cNvPr id="16" name="Chart 15" title="Chart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5</xdr:col>
      <xdr:colOff>76200</xdr:colOff>
      <xdr:row>212</xdr:row>
      <xdr:rowOff>19050</xdr:rowOff>
    </xdr:from>
    <xdr:ext cx="5124450" cy="3152775"/>
    <xdr:graphicFrame macro="">
      <xdr:nvGraphicFramePr>
        <xdr:cNvPr id="17" name="Chart 16" title="Chart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0</xdr:col>
      <xdr:colOff>66675</xdr:colOff>
      <xdr:row>0</xdr:row>
      <xdr:rowOff>0</xdr:rowOff>
    </xdr:from>
    <xdr:ext cx="5902325" cy="1629903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6675" y="0"/>
          <a:ext cx="5902325" cy="1629903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These 3 tables (with related figures) below show the analysis of the  distribution of sex of theses from 3 different categories- Theses from Oxford in the time period 1975-2000 (Table 1), Theses from Oxford in the time period 2017-2022 (Table 2) and Theses from King’s College London, KCL, in the time period 1975-2000 (Table 3). See my paper (linked separately) to see the context of why (and how) I collected this data and my interpretation of the results.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212"/>
  <sheetViews>
    <sheetView tabSelected="1" workbookViewId="0">
      <selection activeCell="H177" sqref="H177"/>
    </sheetView>
  </sheetViews>
  <sheetFormatPr defaultColWidth="12.6328125" defaultRowHeight="15.75" customHeight="1" x14ac:dyDescent="0.25"/>
  <cols>
    <col min="1" max="1" width="29.90625" customWidth="1"/>
  </cols>
  <sheetData>
    <row r="1" spans="1:9" ht="15.75" customHeight="1" x14ac:dyDescent="0.25">
      <c r="A1" s="1"/>
      <c r="B1" s="1"/>
      <c r="C1" s="1"/>
      <c r="D1" s="1"/>
      <c r="E1" s="1"/>
      <c r="F1" s="1"/>
    </row>
    <row r="2" spans="1:9" ht="15.75" customHeight="1" x14ac:dyDescent="0.25">
      <c r="A2" s="1"/>
      <c r="B2" s="1"/>
      <c r="C2" s="1"/>
      <c r="D2" s="1"/>
      <c r="E2" s="1"/>
      <c r="F2" s="1"/>
    </row>
    <row r="3" spans="1:9" ht="15.75" customHeight="1" x14ac:dyDescent="0.25">
      <c r="A3" s="1"/>
      <c r="B3" s="1"/>
      <c r="C3" s="1"/>
      <c r="D3" s="1"/>
      <c r="E3" s="1"/>
      <c r="F3" s="1"/>
    </row>
    <row r="4" spans="1:9" ht="15.75" customHeight="1" x14ac:dyDescent="0.25">
      <c r="A4" s="1"/>
      <c r="B4" s="1"/>
      <c r="C4" s="1"/>
      <c r="D4" s="1"/>
      <c r="E4" s="1"/>
      <c r="F4" s="1"/>
    </row>
    <row r="5" spans="1:9" ht="15.75" customHeight="1" x14ac:dyDescent="0.25">
      <c r="A5" s="1"/>
      <c r="B5" s="1"/>
      <c r="C5" s="1"/>
      <c r="D5" s="1"/>
      <c r="E5" s="1"/>
      <c r="F5" s="1"/>
    </row>
    <row r="6" spans="1:9" ht="15.75" customHeight="1" x14ac:dyDescent="0.25">
      <c r="A6" s="1"/>
      <c r="B6" s="1"/>
      <c r="C6" s="1"/>
      <c r="D6" s="1"/>
      <c r="E6" s="1"/>
      <c r="F6" s="1"/>
    </row>
    <row r="7" spans="1:9" ht="15.75" customHeight="1" x14ac:dyDescent="0.25">
      <c r="A7" s="1"/>
      <c r="B7" s="1"/>
      <c r="C7" s="1"/>
      <c r="D7" s="1"/>
      <c r="E7" s="1"/>
      <c r="F7" s="1"/>
    </row>
    <row r="8" spans="1:9" ht="15.75" customHeight="1" x14ac:dyDescent="0.25">
      <c r="A8" s="1"/>
      <c r="B8" s="1"/>
      <c r="C8" s="1"/>
      <c r="D8" s="1"/>
      <c r="E8" s="1"/>
      <c r="F8" s="1"/>
    </row>
    <row r="9" spans="1:9" ht="15.75" customHeight="1" x14ac:dyDescent="0.25">
      <c r="A9" s="1"/>
      <c r="B9" s="1"/>
      <c r="C9" s="1"/>
      <c r="D9" s="1"/>
      <c r="E9" s="1"/>
      <c r="F9" s="1"/>
    </row>
    <row r="10" spans="1:9" ht="15.75" customHeight="1" x14ac:dyDescent="0.25">
      <c r="A10" s="1" t="s">
        <v>0</v>
      </c>
      <c r="B10" s="1" t="s">
        <v>1</v>
      </c>
      <c r="C10" s="8" t="s">
        <v>2</v>
      </c>
      <c r="D10" s="9"/>
      <c r="E10" s="9"/>
      <c r="F10" s="9"/>
    </row>
    <row r="11" spans="1:9" ht="15.75" customHeight="1" x14ac:dyDescent="0.25">
      <c r="A11" s="1" t="s">
        <v>3</v>
      </c>
      <c r="B11" s="1" t="s">
        <v>4</v>
      </c>
      <c r="C11" s="1" t="s">
        <v>5</v>
      </c>
      <c r="D11" s="1" t="s">
        <v>6</v>
      </c>
      <c r="E11" s="1" t="s">
        <v>7</v>
      </c>
      <c r="F11" s="1" t="s">
        <v>8</v>
      </c>
      <c r="G11" s="8" t="s">
        <v>9</v>
      </c>
      <c r="H11" s="9"/>
      <c r="I11" s="9"/>
    </row>
    <row r="12" spans="1:9" ht="15.75" customHeight="1" x14ac:dyDescent="0.25">
      <c r="A12" s="1" t="s">
        <v>10</v>
      </c>
      <c r="B12" s="1">
        <v>28</v>
      </c>
      <c r="C12" s="1">
        <v>3</v>
      </c>
      <c r="D12" s="1">
        <v>6</v>
      </c>
      <c r="E12" s="2">
        <f t="shared" ref="E12:E18" si="0">B12+C12+D12</f>
        <v>37</v>
      </c>
      <c r="F12" s="2">
        <f t="shared" ref="F12:F19" si="1">(C12/E12)*100</f>
        <v>8.1081081081081088</v>
      </c>
      <c r="G12" s="2">
        <f t="shared" ref="G12:G19" si="2">(C12/(B12+C12))*100</f>
        <v>9.67741935483871</v>
      </c>
    </row>
    <row r="13" spans="1:9" ht="15.75" customHeight="1" x14ac:dyDescent="0.25">
      <c r="A13" s="1" t="s">
        <v>11</v>
      </c>
      <c r="B13" s="1">
        <v>34</v>
      </c>
      <c r="C13" s="1">
        <v>1</v>
      </c>
      <c r="D13" s="1">
        <v>1</v>
      </c>
      <c r="E13" s="2">
        <f t="shared" si="0"/>
        <v>36</v>
      </c>
      <c r="F13" s="2">
        <f t="shared" si="1"/>
        <v>2.7777777777777777</v>
      </c>
      <c r="G13" s="2">
        <f t="shared" si="2"/>
        <v>2.8571428571428572</v>
      </c>
    </row>
    <row r="14" spans="1:9" ht="15.75" customHeight="1" x14ac:dyDescent="0.25">
      <c r="A14" s="3" t="s">
        <v>12</v>
      </c>
      <c r="B14" s="4">
        <v>14</v>
      </c>
      <c r="C14" s="4">
        <v>4</v>
      </c>
      <c r="D14" s="4">
        <v>2</v>
      </c>
      <c r="E14" s="5">
        <f t="shared" si="0"/>
        <v>20</v>
      </c>
      <c r="F14" s="5">
        <f t="shared" si="1"/>
        <v>20</v>
      </c>
      <c r="G14" s="2">
        <f t="shared" si="2"/>
        <v>22.222222222222221</v>
      </c>
    </row>
    <row r="15" spans="1:9" ht="15.75" customHeight="1" x14ac:dyDescent="0.25">
      <c r="A15" s="1" t="s">
        <v>13</v>
      </c>
      <c r="B15" s="1">
        <v>12</v>
      </c>
      <c r="C15" s="1">
        <v>3</v>
      </c>
      <c r="D15" s="1">
        <v>1</v>
      </c>
      <c r="E15" s="2">
        <f t="shared" si="0"/>
        <v>16</v>
      </c>
      <c r="F15" s="2">
        <f t="shared" si="1"/>
        <v>18.75</v>
      </c>
      <c r="G15" s="2">
        <f t="shared" si="2"/>
        <v>20</v>
      </c>
    </row>
    <row r="16" spans="1:9" ht="15.75" customHeight="1" x14ac:dyDescent="0.25">
      <c r="A16" s="1" t="s">
        <v>14</v>
      </c>
      <c r="B16" s="1">
        <v>14</v>
      </c>
      <c r="C16" s="1">
        <v>1</v>
      </c>
      <c r="D16" s="1">
        <v>0</v>
      </c>
      <c r="E16" s="2">
        <f t="shared" si="0"/>
        <v>15</v>
      </c>
      <c r="F16" s="2">
        <f t="shared" si="1"/>
        <v>6.666666666666667</v>
      </c>
      <c r="G16" s="2">
        <f t="shared" si="2"/>
        <v>6.666666666666667</v>
      </c>
    </row>
    <row r="17" spans="1:7" ht="15.75" customHeight="1" x14ac:dyDescent="0.25">
      <c r="A17" s="1" t="s">
        <v>15</v>
      </c>
      <c r="B17" s="1">
        <v>13</v>
      </c>
      <c r="C17" s="1">
        <v>1</v>
      </c>
      <c r="D17" s="1">
        <v>1</v>
      </c>
      <c r="E17" s="2">
        <f t="shared" si="0"/>
        <v>15</v>
      </c>
      <c r="F17" s="2">
        <f t="shared" si="1"/>
        <v>6.666666666666667</v>
      </c>
      <c r="G17" s="2">
        <f t="shared" si="2"/>
        <v>7.1428571428571423</v>
      </c>
    </row>
    <row r="18" spans="1:7" ht="15.75" customHeight="1" x14ac:dyDescent="0.25">
      <c r="A18" s="1" t="s">
        <v>16</v>
      </c>
      <c r="B18" s="1">
        <v>10</v>
      </c>
      <c r="C18" s="1">
        <v>1</v>
      </c>
      <c r="D18" s="1">
        <v>0</v>
      </c>
      <c r="E18" s="2">
        <f t="shared" si="0"/>
        <v>11</v>
      </c>
      <c r="F18" s="2">
        <f t="shared" si="1"/>
        <v>9.0909090909090917</v>
      </c>
      <c r="G18" s="2">
        <f t="shared" si="2"/>
        <v>9.0909090909090917</v>
      </c>
    </row>
    <row r="19" spans="1:7" ht="15.75" customHeight="1" x14ac:dyDescent="0.25">
      <c r="B19" s="2">
        <f t="shared" ref="B19:E19" si="3">SUM(B12:B18)</f>
        <v>125</v>
      </c>
      <c r="C19" s="2">
        <f t="shared" si="3"/>
        <v>14</v>
      </c>
      <c r="D19" s="2">
        <f t="shared" si="3"/>
        <v>11</v>
      </c>
      <c r="E19" s="2">
        <f t="shared" si="3"/>
        <v>150</v>
      </c>
      <c r="F19" s="2">
        <f t="shared" si="1"/>
        <v>9.3333333333333339</v>
      </c>
      <c r="G19" s="2">
        <f t="shared" si="2"/>
        <v>10.071942446043165</v>
      </c>
    </row>
    <row r="30" spans="1:7" ht="12.5" x14ac:dyDescent="0.25">
      <c r="B30" s="1"/>
    </row>
    <row r="31" spans="1:7" ht="12.5" x14ac:dyDescent="0.25">
      <c r="B31" s="1"/>
    </row>
    <row r="32" spans="1:7" ht="12.5" x14ac:dyDescent="0.25">
      <c r="B32" s="1"/>
    </row>
    <row r="33" spans="1:11" ht="12.5" x14ac:dyDescent="0.25">
      <c r="B33" s="1"/>
    </row>
    <row r="34" spans="1:11" ht="12.5" x14ac:dyDescent="0.25">
      <c r="B34" s="1"/>
    </row>
    <row r="35" spans="1:11" ht="12.5" x14ac:dyDescent="0.25">
      <c r="B35" s="1"/>
    </row>
    <row r="36" spans="1:11" ht="12.5" x14ac:dyDescent="0.25">
      <c r="B36" s="1"/>
    </row>
    <row r="37" spans="1:11" ht="12.5" x14ac:dyDescent="0.25">
      <c r="B37" s="1"/>
    </row>
    <row r="38" spans="1:11" ht="12.5" x14ac:dyDescent="0.25">
      <c r="B38" s="1"/>
    </row>
    <row r="39" spans="1:11" ht="12.5" x14ac:dyDescent="0.25">
      <c r="B39" s="1"/>
    </row>
    <row r="40" spans="1:11" ht="12.5" x14ac:dyDescent="0.25">
      <c r="B40" s="1"/>
    </row>
    <row r="41" spans="1:11" ht="12.5" x14ac:dyDescent="0.25">
      <c r="B41" s="1" t="s">
        <v>17</v>
      </c>
    </row>
    <row r="42" spans="1:11" ht="12.5" x14ac:dyDescent="0.25">
      <c r="B42" s="1" t="s">
        <v>18</v>
      </c>
      <c r="E42" s="1" t="s">
        <v>19</v>
      </c>
      <c r="H42" s="1" t="s">
        <v>20</v>
      </c>
    </row>
    <row r="43" spans="1:11" ht="12.5" x14ac:dyDescent="0.25">
      <c r="A43" s="1" t="s">
        <v>3</v>
      </c>
      <c r="B43" s="1" t="s">
        <v>4</v>
      </c>
      <c r="C43" s="1" t="s">
        <v>5</v>
      </c>
      <c r="D43" s="1" t="s">
        <v>6</v>
      </c>
      <c r="E43" s="1" t="s">
        <v>4</v>
      </c>
      <c r="F43" s="1" t="s">
        <v>5</v>
      </c>
      <c r="G43" s="1" t="s">
        <v>6</v>
      </c>
      <c r="H43" s="1" t="s">
        <v>4</v>
      </c>
      <c r="I43" s="1" t="s">
        <v>5</v>
      </c>
      <c r="J43" s="1" t="s">
        <v>6</v>
      </c>
    </row>
    <row r="44" spans="1:11" ht="12.5" x14ac:dyDescent="0.25">
      <c r="A44" s="1" t="s">
        <v>10</v>
      </c>
      <c r="B44" s="1">
        <v>2</v>
      </c>
      <c r="C44" s="1">
        <v>1</v>
      </c>
      <c r="D44" s="1">
        <v>0</v>
      </c>
      <c r="E44" s="1">
        <v>10</v>
      </c>
      <c r="F44" s="1">
        <v>0</v>
      </c>
      <c r="G44" s="1">
        <v>5</v>
      </c>
      <c r="H44" s="1">
        <v>16</v>
      </c>
      <c r="I44" s="1">
        <v>2</v>
      </c>
      <c r="J44" s="1">
        <v>1</v>
      </c>
      <c r="K44" s="2">
        <f t="shared" ref="K44:K50" si="4">SUM(B44:J44)</f>
        <v>37</v>
      </c>
    </row>
    <row r="45" spans="1:11" ht="12.5" x14ac:dyDescent="0.25">
      <c r="A45" s="1" t="s">
        <v>11</v>
      </c>
      <c r="B45" s="1">
        <v>2</v>
      </c>
      <c r="C45" s="1">
        <v>0</v>
      </c>
      <c r="D45" s="1">
        <v>0</v>
      </c>
      <c r="E45" s="1">
        <v>19</v>
      </c>
      <c r="F45" s="1">
        <v>0</v>
      </c>
      <c r="G45" s="1">
        <v>1</v>
      </c>
      <c r="H45" s="1">
        <v>13</v>
      </c>
      <c r="I45" s="1">
        <v>1</v>
      </c>
      <c r="J45" s="1">
        <v>0</v>
      </c>
      <c r="K45" s="2">
        <f t="shared" si="4"/>
        <v>36</v>
      </c>
    </row>
    <row r="46" spans="1:11" ht="12.5" x14ac:dyDescent="0.25">
      <c r="A46" s="1" t="s">
        <v>12</v>
      </c>
      <c r="B46" s="1">
        <v>1</v>
      </c>
      <c r="C46" s="1">
        <v>1</v>
      </c>
      <c r="D46" s="1">
        <v>0</v>
      </c>
      <c r="E46" s="1">
        <v>3</v>
      </c>
      <c r="F46" s="1">
        <v>3</v>
      </c>
      <c r="G46" s="1">
        <v>1</v>
      </c>
      <c r="H46" s="1">
        <v>10</v>
      </c>
      <c r="I46" s="1">
        <v>0</v>
      </c>
      <c r="J46" s="1">
        <v>1</v>
      </c>
      <c r="K46" s="2">
        <f t="shared" si="4"/>
        <v>20</v>
      </c>
    </row>
    <row r="47" spans="1:11" ht="12.5" x14ac:dyDescent="0.25">
      <c r="A47" s="1" t="s">
        <v>13</v>
      </c>
      <c r="B47" s="1">
        <v>0</v>
      </c>
      <c r="C47" s="1">
        <v>0</v>
      </c>
      <c r="D47" s="1">
        <v>0</v>
      </c>
      <c r="E47" s="1">
        <v>3</v>
      </c>
      <c r="F47" s="1">
        <v>0</v>
      </c>
      <c r="G47" s="1">
        <v>0</v>
      </c>
      <c r="H47" s="1">
        <v>9</v>
      </c>
      <c r="I47" s="1">
        <v>3</v>
      </c>
      <c r="J47" s="1">
        <v>1</v>
      </c>
      <c r="K47" s="2">
        <f t="shared" si="4"/>
        <v>16</v>
      </c>
    </row>
    <row r="48" spans="1:11" ht="12.5" x14ac:dyDescent="0.25">
      <c r="A48" s="1" t="s">
        <v>14</v>
      </c>
      <c r="B48" s="1">
        <v>1</v>
      </c>
      <c r="C48" s="1">
        <v>0</v>
      </c>
      <c r="D48" s="1">
        <v>0</v>
      </c>
      <c r="E48" s="1">
        <v>2</v>
      </c>
      <c r="F48" s="1">
        <v>1</v>
      </c>
      <c r="G48" s="1">
        <v>0</v>
      </c>
      <c r="H48" s="1">
        <v>11</v>
      </c>
      <c r="I48" s="1">
        <v>0</v>
      </c>
      <c r="J48" s="1">
        <v>0</v>
      </c>
      <c r="K48" s="2">
        <f t="shared" si="4"/>
        <v>15</v>
      </c>
    </row>
    <row r="49" spans="1:11" ht="12.5" x14ac:dyDescent="0.25">
      <c r="A49" s="1" t="s">
        <v>15</v>
      </c>
      <c r="B49" s="1">
        <v>2</v>
      </c>
      <c r="C49" s="1">
        <v>0</v>
      </c>
      <c r="D49" s="1">
        <v>1</v>
      </c>
      <c r="E49" s="1">
        <v>5</v>
      </c>
      <c r="F49" s="1">
        <v>1</v>
      </c>
      <c r="G49" s="1">
        <v>0</v>
      </c>
      <c r="H49" s="1">
        <v>6</v>
      </c>
      <c r="I49" s="1">
        <v>0</v>
      </c>
      <c r="J49" s="1">
        <v>0</v>
      </c>
      <c r="K49" s="2">
        <f t="shared" si="4"/>
        <v>15</v>
      </c>
    </row>
    <row r="50" spans="1:11" ht="12.5" x14ac:dyDescent="0.25">
      <c r="A50" s="1" t="s">
        <v>16</v>
      </c>
      <c r="B50" s="1">
        <v>0</v>
      </c>
      <c r="C50" s="1">
        <v>0</v>
      </c>
      <c r="D50" s="1">
        <v>0</v>
      </c>
      <c r="E50" s="1">
        <v>1</v>
      </c>
      <c r="F50" s="1">
        <v>0</v>
      </c>
      <c r="G50" s="1">
        <v>0</v>
      </c>
      <c r="H50" s="1">
        <v>9</v>
      </c>
      <c r="I50" s="1">
        <v>1</v>
      </c>
      <c r="J50" s="1">
        <v>0</v>
      </c>
      <c r="K50" s="2">
        <f t="shared" si="4"/>
        <v>11</v>
      </c>
    </row>
    <row r="67" spans="1:8" ht="12.5" x14ac:dyDescent="0.25">
      <c r="B67" s="1" t="s">
        <v>21</v>
      </c>
    </row>
    <row r="68" spans="1:8" ht="12.5" x14ac:dyDescent="0.25">
      <c r="B68" s="1" t="s">
        <v>22</v>
      </c>
      <c r="E68" s="1" t="s">
        <v>23</v>
      </c>
    </row>
    <row r="69" spans="1:8" ht="12.5" x14ac:dyDescent="0.25">
      <c r="A69" s="1" t="s">
        <v>3</v>
      </c>
      <c r="B69" s="1" t="s">
        <v>4</v>
      </c>
      <c r="C69" s="1" t="s">
        <v>5</v>
      </c>
      <c r="D69" s="1" t="s">
        <v>6</v>
      </c>
      <c r="E69" s="1" t="s">
        <v>4</v>
      </c>
      <c r="F69" s="1" t="s">
        <v>5</v>
      </c>
      <c r="G69" s="1" t="s">
        <v>6</v>
      </c>
      <c r="H69" s="1" t="s">
        <v>7</v>
      </c>
    </row>
    <row r="70" spans="1:8" ht="12.5" x14ac:dyDescent="0.25">
      <c r="A70" s="1" t="s">
        <v>10</v>
      </c>
      <c r="B70" s="1">
        <v>0</v>
      </c>
      <c r="C70" s="1">
        <v>0</v>
      </c>
      <c r="D70" s="1">
        <v>0</v>
      </c>
      <c r="E70" s="1">
        <v>28</v>
      </c>
      <c r="F70" s="1">
        <v>3</v>
      </c>
      <c r="G70" s="1">
        <v>6</v>
      </c>
      <c r="H70" s="2">
        <f t="shared" ref="H70:H76" si="5">SUM(B70:G70)</f>
        <v>37</v>
      </c>
    </row>
    <row r="71" spans="1:8" ht="12.5" x14ac:dyDescent="0.25">
      <c r="A71" s="1" t="s">
        <v>11</v>
      </c>
      <c r="B71" s="1">
        <v>2</v>
      </c>
      <c r="C71" s="1">
        <v>1</v>
      </c>
      <c r="D71" s="1">
        <v>0</v>
      </c>
      <c r="E71" s="1">
        <v>32</v>
      </c>
      <c r="F71" s="1">
        <v>0</v>
      </c>
      <c r="G71" s="1">
        <v>1</v>
      </c>
      <c r="H71" s="2">
        <f t="shared" si="5"/>
        <v>36</v>
      </c>
    </row>
    <row r="72" spans="1:8" ht="12.5" x14ac:dyDescent="0.25">
      <c r="A72" s="1" t="s">
        <v>12</v>
      </c>
      <c r="B72" s="1">
        <v>0</v>
      </c>
      <c r="C72" s="1">
        <v>2</v>
      </c>
      <c r="D72" s="1">
        <v>1</v>
      </c>
      <c r="E72" s="1">
        <v>14</v>
      </c>
      <c r="F72" s="1">
        <v>2</v>
      </c>
      <c r="G72" s="1">
        <v>1</v>
      </c>
      <c r="H72" s="2">
        <f t="shared" si="5"/>
        <v>20</v>
      </c>
    </row>
    <row r="73" spans="1:8" ht="12.5" x14ac:dyDescent="0.25">
      <c r="A73" s="1" t="s">
        <v>13</v>
      </c>
      <c r="B73" s="1">
        <v>1</v>
      </c>
      <c r="C73" s="1">
        <v>0</v>
      </c>
      <c r="D73" s="1">
        <v>0</v>
      </c>
      <c r="E73" s="1">
        <v>11</v>
      </c>
      <c r="F73" s="1">
        <v>3</v>
      </c>
      <c r="G73" s="1">
        <v>1</v>
      </c>
      <c r="H73" s="2">
        <f t="shared" si="5"/>
        <v>16</v>
      </c>
    </row>
    <row r="74" spans="1:8" ht="12.5" x14ac:dyDescent="0.25">
      <c r="A74" s="1" t="s">
        <v>14</v>
      </c>
      <c r="B74" s="1">
        <v>1</v>
      </c>
      <c r="C74" s="1">
        <v>0</v>
      </c>
      <c r="D74" s="1">
        <v>0</v>
      </c>
      <c r="E74" s="1">
        <v>13</v>
      </c>
      <c r="F74" s="1">
        <v>1</v>
      </c>
      <c r="G74" s="1">
        <v>0</v>
      </c>
      <c r="H74" s="2">
        <f t="shared" si="5"/>
        <v>15</v>
      </c>
    </row>
    <row r="75" spans="1:8" ht="12.5" x14ac:dyDescent="0.25">
      <c r="A75" s="1" t="s">
        <v>15</v>
      </c>
      <c r="B75" s="1">
        <v>0</v>
      </c>
      <c r="C75" s="1">
        <v>0</v>
      </c>
      <c r="D75" s="1">
        <v>0</v>
      </c>
      <c r="E75" s="1">
        <v>13</v>
      </c>
      <c r="F75" s="1">
        <v>1</v>
      </c>
      <c r="G75" s="1">
        <v>1</v>
      </c>
      <c r="H75" s="2">
        <f t="shared" si="5"/>
        <v>15</v>
      </c>
    </row>
    <row r="76" spans="1:8" ht="12.5" x14ac:dyDescent="0.25">
      <c r="A76" s="1" t="s">
        <v>16</v>
      </c>
      <c r="B76" s="1">
        <v>2</v>
      </c>
      <c r="C76" s="1">
        <v>1</v>
      </c>
      <c r="D76" s="1">
        <v>0</v>
      </c>
      <c r="E76" s="1">
        <v>8</v>
      </c>
      <c r="F76" s="1">
        <v>0</v>
      </c>
      <c r="G76" s="1">
        <v>0</v>
      </c>
      <c r="H76" s="2">
        <f t="shared" si="5"/>
        <v>11</v>
      </c>
    </row>
    <row r="95" spans="1:6" ht="12.5" x14ac:dyDescent="0.25">
      <c r="A95" s="1" t="s">
        <v>24</v>
      </c>
      <c r="B95" s="1" t="s">
        <v>25</v>
      </c>
      <c r="C95" s="8" t="s">
        <v>26</v>
      </c>
      <c r="D95" s="9"/>
      <c r="E95" s="9"/>
      <c r="F95" s="9"/>
    </row>
    <row r="96" spans="1:6" ht="12.5" x14ac:dyDescent="0.25">
      <c r="A96" s="1" t="s">
        <v>3</v>
      </c>
      <c r="B96" s="1" t="s">
        <v>4</v>
      </c>
      <c r="C96" s="1" t="s">
        <v>5</v>
      </c>
      <c r="D96" s="1" t="s">
        <v>7</v>
      </c>
      <c r="E96" s="1" t="s">
        <v>8</v>
      </c>
    </row>
    <row r="97" spans="1:6" ht="12.5" x14ac:dyDescent="0.25">
      <c r="A97" s="1" t="s">
        <v>13</v>
      </c>
      <c r="B97" s="1">
        <v>18</v>
      </c>
      <c r="C97" s="1">
        <v>6</v>
      </c>
      <c r="D97" s="2">
        <f t="shared" ref="D97:D102" si="6">B97+C97</f>
        <v>24</v>
      </c>
      <c r="E97" s="2">
        <f t="shared" ref="E97:E103" si="7">(C97/D97)*100</f>
        <v>25</v>
      </c>
    </row>
    <row r="98" spans="1:6" ht="12.5" x14ac:dyDescent="0.25">
      <c r="A98" s="1" t="s">
        <v>15</v>
      </c>
      <c r="B98" s="1">
        <v>22</v>
      </c>
      <c r="C98" s="1">
        <v>2</v>
      </c>
      <c r="D98" s="2">
        <f t="shared" si="6"/>
        <v>24</v>
      </c>
      <c r="E98" s="2">
        <f t="shared" si="7"/>
        <v>8.3333333333333321</v>
      </c>
    </row>
    <row r="99" spans="1:6" ht="12.5" x14ac:dyDescent="0.25">
      <c r="A99" s="6" t="s">
        <v>27</v>
      </c>
      <c r="B99" s="7">
        <v>12</v>
      </c>
      <c r="C99" s="7">
        <v>3</v>
      </c>
      <c r="D99" s="2">
        <f t="shared" si="6"/>
        <v>15</v>
      </c>
      <c r="E99" s="2">
        <f t="shared" si="7"/>
        <v>20</v>
      </c>
      <c r="F99" s="5"/>
    </row>
    <row r="100" spans="1:6" ht="12.5" x14ac:dyDescent="0.25">
      <c r="A100" s="1" t="s">
        <v>10</v>
      </c>
      <c r="B100" s="1">
        <v>9</v>
      </c>
      <c r="C100" s="1">
        <v>4</v>
      </c>
      <c r="D100" s="2">
        <f t="shared" si="6"/>
        <v>13</v>
      </c>
      <c r="E100" s="2">
        <f t="shared" si="7"/>
        <v>30.76923076923077</v>
      </c>
    </row>
    <row r="101" spans="1:6" ht="12.5" x14ac:dyDescent="0.25">
      <c r="A101" s="1" t="s">
        <v>28</v>
      </c>
      <c r="B101" s="1">
        <v>6</v>
      </c>
      <c r="C101" s="1">
        <v>2</v>
      </c>
      <c r="D101" s="2">
        <f t="shared" si="6"/>
        <v>8</v>
      </c>
      <c r="E101" s="2">
        <f t="shared" si="7"/>
        <v>25</v>
      </c>
    </row>
    <row r="102" spans="1:6" ht="12.5" x14ac:dyDescent="0.25">
      <c r="A102" s="1" t="s">
        <v>16</v>
      </c>
      <c r="B102" s="1">
        <v>3</v>
      </c>
      <c r="C102" s="1">
        <v>0</v>
      </c>
      <c r="D102" s="2">
        <f t="shared" si="6"/>
        <v>3</v>
      </c>
      <c r="E102" s="2">
        <f t="shared" si="7"/>
        <v>0</v>
      </c>
    </row>
    <row r="103" spans="1:6" ht="12.5" x14ac:dyDescent="0.25">
      <c r="B103" s="2">
        <f t="shared" ref="B103:D103" si="8">SUM(B97:B102)</f>
        <v>70</v>
      </c>
      <c r="C103" s="2">
        <f t="shared" si="8"/>
        <v>17</v>
      </c>
      <c r="D103" s="2">
        <f t="shared" si="8"/>
        <v>87</v>
      </c>
      <c r="E103" s="2">
        <f t="shared" si="7"/>
        <v>19.540229885057471</v>
      </c>
    </row>
    <row r="115" spans="1:7" ht="12.5" x14ac:dyDescent="0.25">
      <c r="B115" s="1"/>
      <c r="C115" s="1"/>
    </row>
    <row r="116" spans="1:7" ht="12.5" x14ac:dyDescent="0.25">
      <c r="B116" s="1"/>
      <c r="C116" s="1"/>
    </row>
    <row r="117" spans="1:7" ht="12.5" x14ac:dyDescent="0.25">
      <c r="B117" s="1"/>
      <c r="C117" s="1"/>
    </row>
    <row r="118" spans="1:7" ht="12.5" x14ac:dyDescent="0.25">
      <c r="B118" s="1"/>
      <c r="C118" s="1"/>
    </row>
    <row r="119" spans="1:7" ht="12.5" x14ac:dyDescent="0.25">
      <c r="B119" s="1"/>
      <c r="C119" s="1"/>
    </row>
    <row r="120" spans="1:7" ht="12.5" x14ac:dyDescent="0.25">
      <c r="B120" s="1"/>
      <c r="C120" s="1"/>
    </row>
    <row r="121" spans="1:7" ht="12.5" x14ac:dyDescent="0.25">
      <c r="B121" s="1"/>
      <c r="C121" s="1"/>
    </row>
    <row r="122" spans="1:7" ht="12.5" x14ac:dyDescent="0.25">
      <c r="B122" s="1"/>
      <c r="C122" s="1"/>
    </row>
    <row r="123" spans="1:7" ht="12.5" x14ac:dyDescent="0.25">
      <c r="B123" s="8" t="s">
        <v>29</v>
      </c>
      <c r="C123" s="9"/>
    </row>
    <row r="124" spans="1:7" ht="12.5" x14ac:dyDescent="0.25">
      <c r="B124" s="1" t="s">
        <v>22</v>
      </c>
      <c r="D124" s="1" t="s">
        <v>23</v>
      </c>
      <c r="F124" s="1" t="s">
        <v>30</v>
      </c>
    </row>
    <row r="125" spans="1:7" ht="12.5" x14ac:dyDescent="0.25">
      <c r="A125" s="1" t="s">
        <v>3</v>
      </c>
      <c r="B125" s="1" t="s">
        <v>4</v>
      </c>
      <c r="C125" s="1" t="s">
        <v>5</v>
      </c>
      <c r="D125" s="1" t="s">
        <v>4</v>
      </c>
      <c r="E125" s="1" t="s">
        <v>5</v>
      </c>
      <c r="F125" s="1" t="s">
        <v>4</v>
      </c>
      <c r="G125" s="1" t="s">
        <v>5</v>
      </c>
    </row>
    <row r="126" spans="1:7" ht="12.5" x14ac:dyDescent="0.25">
      <c r="A126" s="1" t="s">
        <v>13</v>
      </c>
      <c r="B126" s="1">
        <v>1</v>
      </c>
      <c r="C126" s="1">
        <v>0</v>
      </c>
      <c r="D126" s="1">
        <v>17</v>
      </c>
      <c r="E126" s="1">
        <v>6</v>
      </c>
      <c r="F126" s="1">
        <v>0</v>
      </c>
      <c r="G126" s="1">
        <v>0</v>
      </c>
    </row>
    <row r="127" spans="1:7" ht="12.5" x14ac:dyDescent="0.25">
      <c r="A127" s="1" t="s">
        <v>15</v>
      </c>
      <c r="B127" s="1">
        <v>0</v>
      </c>
      <c r="C127" s="1">
        <v>0</v>
      </c>
      <c r="D127" s="1">
        <v>22</v>
      </c>
      <c r="E127" s="1">
        <v>2</v>
      </c>
      <c r="F127" s="1">
        <v>0</v>
      </c>
      <c r="G127" s="1">
        <v>0</v>
      </c>
    </row>
    <row r="128" spans="1:7" ht="12.5" x14ac:dyDescent="0.25">
      <c r="A128" s="6" t="s">
        <v>27</v>
      </c>
      <c r="B128" s="1">
        <v>0</v>
      </c>
      <c r="C128" s="1">
        <v>0</v>
      </c>
      <c r="D128" s="1">
        <v>12</v>
      </c>
      <c r="E128" s="1">
        <v>3</v>
      </c>
      <c r="F128" s="1">
        <v>0</v>
      </c>
      <c r="G128" s="1">
        <v>0</v>
      </c>
    </row>
    <row r="129" spans="1:7" ht="12.5" x14ac:dyDescent="0.25">
      <c r="A129" s="1" t="s">
        <v>10</v>
      </c>
      <c r="B129" s="1">
        <v>1</v>
      </c>
      <c r="C129" s="1">
        <v>0</v>
      </c>
      <c r="D129" s="1">
        <v>8</v>
      </c>
      <c r="E129" s="1">
        <v>4</v>
      </c>
      <c r="F129" s="1">
        <v>0</v>
      </c>
      <c r="G129" s="1">
        <v>0</v>
      </c>
    </row>
    <row r="130" spans="1:7" ht="12.5" x14ac:dyDescent="0.25">
      <c r="A130" s="1" t="s">
        <v>28</v>
      </c>
      <c r="B130" s="1">
        <v>0</v>
      </c>
      <c r="C130" s="1">
        <v>0</v>
      </c>
      <c r="D130" s="1">
        <v>4</v>
      </c>
      <c r="E130" s="1">
        <v>2</v>
      </c>
      <c r="F130" s="1">
        <v>2</v>
      </c>
      <c r="G130" s="1">
        <v>0</v>
      </c>
    </row>
    <row r="131" spans="1:7" ht="12.5" x14ac:dyDescent="0.25">
      <c r="A131" s="1" t="s">
        <v>16</v>
      </c>
      <c r="B131" s="1">
        <v>0</v>
      </c>
      <c r="C131" s="1">
        <v>0</v>
      </c>
      <c r="D131" s="1">
        <v>3</v>
      </c>
      <c r="E131" s="1">
        <v>0</v>
      </c>
      <c r="F131" s="1">
        <v>0</v>
      </c>
      <c r="G131" s="1">
        <v>0</v>
      </c>
    </row>
    <row r="148" spans="1:9" ht="12.5" x14ac:dyDescent="0.25">
      <c r="A148" s="1" t="s">
        <v>31</v>
      </c>
      <c r="B148" s="1" t="s">
        <v>1</v>
      </c>
      <c r="C148" s="8" t="s">
        <v>32</v>
      </c>
      <c r="D148" s="9"/>
      <c r="E148" s="9"/>
      <c r="F148" s="9"/>
      <c r="G148" s="9"/>
      <c r="H148" s="9"/>
    </row>
    <row r="149" spans="1:9" ht="12.5" x14ac:dyDescent="0.25">
      <c r="A149" s="1" t="s">
        <v>3</v>
      </c>
      <c r="B149" s="1" t="s">
        <v>4</v>
      </c>
      <c r="C149" s="1" t="s">
        <v>5</v>
      </c>
      <c r="D149" s="1" t="s">
        <v>6</v>
      </c>
      <c r="E149" s="1" t="s">
        <v>7</v>
      </c>
      <c r="F149" s="1" t="s">
        <v>8</v>
      </c>
      <c r="G149" s="8" t="s">
        <v>9</v>
      </c>
      <c r="H149" s="9"/>
      <c r="I149" s="9"/>
    </row>
    <row r="150" spans="1:9" ht="12.5" x14ac:dyDescent="0.25">
      <c r="A150" s="1" t="s">
        <v>33</v>
      </c>
      <c r="B150" s="1">
        <v>28</v>
      </c>
      <c r="C150" s="1">
        <v>2</v>
      </c>
      <c r="D150" s="1">
        <v>13</v>
      </c>
      <c r="E150" s="2">
        <f t="shared" ref="E150:E156" si="9">SUM(B150:D150)</f>
        <v>43</v>
      </c>
      <c r="F150" s="2">
        <f t="shared" ref="F150:F157" si="10">(C150/E150)*100</f>
        <v>4.6511627906976747</v>
      </c>
      <c r="G150" s="2">
        <f t="shared" ref="G150:G157" si="11">(C150/(B150+C150))*100</f>
        <v>6.666666666666667</v>
      </c>
    </row>
    <row r="151" spans="1:9" ht="12.5" x14ac:dyDescent="0.25">
      <c r="A151" s="1" t="s">
        <v>15</v>
      </c>
      <c r="B151" s="1">
        <v>18</v>
      </c>
      <c r="C151" s="1">
        <v>1</v>
      </c>
      <c r="D151" s="1">
        <v>10</v>
      </c>
      <c r="E151" s="2">
        <f t="shared" si="9"/>
        <v>29</v>
      </c>
      <c r="F151" s="2">
        <f t="shared" si="10"/>
        <v>3.4482758620689653</v>
      </c>
      <c r="G151" s="2">
        <f t="shared" si="11"/>
        <v>5.2631578947368416</v>
      </c>
    </row>
    <row r="152" spans="1:9" ht="12.5" x14ac:dyDescent="0.25">
      <c r="A152" s="6" t="s">
        <v>14</v>
      </c>
      <c r="B152" s="7">
        <v>18</v>
      </c>
      <c r="C152" s="7">
        <v>1</v>
      </c>
      <c r="D152" s="7">
        <v>7</v>
      </c>
      <c r="E152" s="2">
        <f t="shared" si="9"/>
        <v>26</v>
      </c>
      <c r="F152" s="2">
        <f t="shared" si="10"/>
        <v>3.8461538461538463</v>
      </c>
      <c r="G152" s="2">
        <f t="shared" si="11"/>
        <v>5.2631578947368416</v>
      </c>
    </row>
    <row r="153" spans="1:9" ht="12.5" x14ac:dyDescent="0.25">
      <c r="A153" s="1" t="s">
        <v>34</v>
      </c>
      <c r="B153" s="1">
        <v>12</v>
      </c>
      <c r="C153" s="1">
        <v>3</v>
      </c>
      <c r="D153" s="1">
        <v>6</v>
      </c>
      <c r="E153" s="2">
        <f t="shared" si="9"/>
        <v>21</v>
      </c>
      <c r="F153" s="2">
        <f t="shared" si="10"/>
        <v>14.285714285714285</v>
      </c>
      <c r="G153" s="2">
        <f t="shared" si="11"/>
        <v>20</v>
      </c>
    </row>
    <row r="154" spans="1:9" ht="12.5" x14ac:dyDescent="0.25">
      <c r="A154" s="1" t="s">
        <v>11</v>
      </c>
      <c r="B154" s="1">
        <v>6</v>
      </c>
      <c r="C154" s="1">
        <v>0</v>
      </c>
      <c r="D154" s="1">
        <v>6</v>
      </c>
      <c r="E154" s="2">
        <f t="shared" si="9"/>
        <v>12</v>
      </c>
      <c r="F154" s="2">
        <f t="shared" si="10"/>
        <v>0</v>
      </c>
      <c r="G154" s="2">
        <f t="shared" si="11"/>
        <v>0</v>
      </c>
    </row>
    <row r="155" spans="1:9" ht="12.5" x14ac:dyDescent="0.25">
      <c r="A155" s="1" t="s">
        <v>35</v>
      </c>
      <c r="B155" s="1">
        <v>5</v>
      </c>
      <c r="C155" s="1">
        <v>0</v>
      </c>
      <c r="D155" s="1">
        <v>4</v>
      </c>
      <c r="E155" s="2">
        <f t="shared" si="9"/>
        <v>9</v>
      </c>
      <c r="F155" s="2">
        <f t="shared" si="10"/>
        <v>0</v>
      </c>
      <c r="G155" s="2">
        <f t="shared" si="11"/>
        <v>0</v>
      </c>
    </row>
    <row r="156" spans="1:9" ht="12.5" x14ac:dyDescent="0.25">
      <c r="A156" s="1" t="s">
        <v>16</v>
      </c>
      <c r="B156" s="1">
        <v>7</v>
      </c>
      <c r="C156" s="1">
        <v>1</v>
      </c>
      <c r="D156" s="1">
        <v>2</v>
      </c>
      <c r="E156" s="2">
        <f t="shared" si="9"/>
        <v>10</v>
      </c>
      <c r="F156" s="2">
        <f t="shared" si="10"/>
        <v>10</v>
      </c>
      <c r="G156" s="2">
        <f t="shared" si="11"/>
        <v>12.5</v>
      </c>
    </row>
    <row r="157" spans="1:9" ht="12.5" x14ac:dyDescent="0.25">
      <c r="B157" s="2">
        <f t="shared" ref="B157:E157" si="12">SUM(B150:B156)</f>
        <v>94</v>
      </c>
      <c r="C157" s="2">
        <f t="shared" si="12"/>
        <v>8</v>
      </c>
      <c r="D157" s="2">
        <f t="shared" si="12"/>
        <v>48</v>
      </c>
      <c r="E157" s="2">
        <f t="shared" si="12"/>
        <v>150</v>
      </c>
      <c r="F157" s="2">
        <f t="shared" si="10"/>
        <v>5.3333333333333339</v>
      </c>
      <c r="G157" s="2">
        <f t="shared" si="11"/>
        <v>7.8431372549019605</v>
      </c>
    </row>
    <row r="169" spans="2:2" ht="12.5" x14ac:dyDescent="0.25">
      <c r="B169" s="1"/>
    </row>
    <row r="170" spans="2:2" ht="12.5" x14ac:dyDescent="0.25">
      <c r="B170" s="1"/>
    </row>
    <row r="171" spans="2:2" ht="12.5" x14ac:dyDescent="0.25">
      <c r="B171" s="1"/>
    </row>
    <row r="172" spans="2:2" ht="12.5" x14ac:dyDescent="0.25">
      <c r="B172" s="1"/>
    </row>
    <row r="173" spans="2:2" ht="12.5" x14ac:dyDescent="0.25">
      <c r="B173" s="1"/>
    </row>
    <row r="174" spans="2:2" ht="12.5" x14ac:dyDescent="0.25">
      <c r="B174" s="1"/>
    </row>
    <row r="175" spans="2:2" ht="12.5" x14ac:dyDescent="0.25">
      <c r="B175" s="1"/>
    </row>
    <row r="176" spans="2:2" ht="12.5" x14ac:dyDescent="0.25">
      <c r="B176" s="1"/>
    </row>
    <row r="177" spans="1:11" ht="12.5" x14ac:dyDescent="0.25">
      <c r="B177" s="1" t="s">
        <v>17</v>
      </c>
    </row>
    <row r="178" spans="1:11" ht="12.5" x14ac:dyDescent="0.25">
      <c r="B178" s="1" t="s">
        <v>18</v>
      </c>
      <c r="E178" s="1" t="s">
        <v>19</v>
      </c>
      <c r="H178" s="1" t="s">
        <v>20</v>
      </c>
    </row>
    <row r="179" spans="1:11" ht="12.5" x14ac:dyDescent="0.25">
      <c r="A179" s="1" t="s">
        <v>3</v>
      </c>
      <c r="B179" s="1" t="s">
        <v>4</v>
      </c>
      <c r="C179" s="1" t="s">
        <v>5</v>
      </c>
      <c r="D179" s="1" t="s">
        <v>6</v>
      </c>
      <c r="E179" s="1" t="s">
        <v>4</v>
      </c>
      <c r="F179" s="1" t="s">
        <v>5</v>
      </c>
      <c r="G179" s="1" t="s">
        <v>6</v>
      </c>
      <c r="H179" s="1" t="s">
        <v>4</v>
      </c>
      <c r="I179" s="1" t="s">
        <v>5</v>
      </c>
      <c r="J179" s="1" t="s">
        <v>6</v>
      </c>
    </row>
    <row r="180" spans="1:11" ht="12.5" x14ac:dyDescent="0.25">
      <c r="A180" s="1" t="s">
        <v>33</v>
      </c>
      <c r="B180" s="1">
        <v>3</v>
      </c>
      <c r="C180" s="1">
        <v>0</v>
      </c>
      <c r="D180" s="1">
        <v>4</v>
      </c>
      <c r="E180" s="1">
        <v>8</v>
      </c>
      <c r="F180" s="1">
        <v>0</v>
      </c>
      <c r="G180" s="1">
        <v>5</v>
      </c>
      <c r="H180" s="1">
        <v>17</v>
      </c>
      <c r="I180" s="1">
        <v>2</v>
      </c>
      <c r="J180" s="1">
        <v>4</v>
      </c>
      <c r="K180" s="2">
        <f t="shared" ref="K180:K186" si="13">SUM(B180:J180)</f>
        <v>43</v>
      </c>
    </row>
    <row r="181" spans="1:11" ht="12.5" x14ac:dyDescent="0.25">
      <c r="A181" s="1" t="s">
        <v>15</v>
      </c>
      <c r="B181" s="1">
        <v>5</v>
      </c>
      <c r="C181" s="1">
        <v>0</v>
      </c>
      <c r="D181" s="1">
        <v>4</v>
      </c>
      <c r="E181" s="1">
        <v>6</v>
      </c>
      <c r="F181" s="1">
        <v>0</v>
      </c>
      <c r="G181" s="1">
        <v>5</v>
      </c>
      <c r="H181" s="1">
        <v>7</v>
      </c>
      <c r="I181" s="1">
        <v>1</v>
      </c>
      <c r="J181" s="1">
        <v>1</v>
      </c>
      <c r="K181" s="2">
        <f t="shared" si="13"/>
        <v>29</v>
      </c>
    </row>
    <row r="182" spans="1:11" ht="12.5" x14ac:dyDescent="0.25">
      <c r="A182" s="6" t="s">
        <v>14</v>
      </c>
      <c r="B182" s="1">
        <v>7</v>
      </c>
      <c r="C182" s="1">
        <v>0</v>
      </c>
      <c r="D182" s="1">
        <v>3</v>
      </c>
      <c r="E182" s="1">
        <v>11</v>
      </c>
      <c r="F182" s="1">
        <v>0</v>
      </c>
      <c r="G182" s="1">
        <v>4</v>
      </c>
      <c r="H182" s="1">
        <v>0</v>
      </c>
      <c r="I182" s="1">
        <v>1</v>
      </c>
      <c r="J182" s="1">
        <v>0</v>
      </c>
      <c r="K182" s="2">
        <f t="shared" si="13"/>
        <v>26</v>
      </c>
    </row>
    <row r="183" spans="1:11" ht="12.5" x14ac:dyDescent="0.25">
      <c r="A183" s="1" t="s">
        <v>34</v>
      </c>
      <c r="B183" s="1">
        <v>1</v>
      </c>
      <c r="C183" s="1">
        <v>0</v>
      </c>
      <c r="D183" s="1">
        <v>0</v>
      </c>
      <c r="E183" s="1">
        <v>1</v>
      </c>
      <c r="F183" s="1">
        <v>0</v>
      </c>
      <c r="G183" s="1">
        <v>1</v>
      </c>
      <c r="H183" s="1">
        <v>10</v>
      </c>
      <c r="I183" s="1">
        <v>3</v>
      </c>
      <c r="J183" s="1">
        <v>5</v>
      </c>
      <c r="K183" s="2">
        <f t="shared" si="13"/>
        <v>21</v>
      </c>
    </row>
    <row r="184" spans="1:11" ht="12.5" x14ac:dyDescent="0.25">
      <c r="A184" s="1" t="s">
        <v>11</v>
      </c>
      <c r="B184" s="1">
        <v>4</v>
      </c>
      <c r="C184" s="1">
        <v>0</v>
      </c>
      <c r="D184" s="1">
        <v>1</v>
      </c>
      <c r="E184" s="1">
        <v>2</v>
      </c>
      <c r="F184" s="1">
        <v>0</v>
      </c>
      <c r="G184" s="1">
        <v>5</v>
      </c>
      <c r="H184" s="1">
        <v>0</v>
      </c>
      <c r="I184" s="1">
        <v>0</v>
      </c>
      <c r="J184" s="1">
        <v>0</v>
      </c>
      <c r="K184" s="2">
        <f t="shared" si="13"/>
        <v>12</v>
      </c>
    </row>
    <row r="185" spans="1:11" ht="12.5" x14ac:dyDescent="0.25">
      <c r="A185" s="1" t="s">
        <v>35</v>
      </c>
      <c r="B185" s="1">
        <v>0</v>
      </c>
      <c r="C185" s="1">
        <v>0</v>
      </c>
      <c r="D185" s="1">
        <v>0</v>
      </c>
      <c r="E185" s="1">
        <v>1</v>
      </c>
      <c r="F185" s="1">
        <v>0</v>
      </c>
      <c r="G185" s="1">
        <v>0</v>
      </c>
      <c r="H185" s="1">
        <v>4</v>
      </c>
      <c r="I185" s="1">
        <v>0</v>
      </c>
      <c r="J185" s="1">
        <v>4</v>
      </c>
      <c r="K185" s="2">
        <f t="shared" si="13"/>
        <v>9</v>
      </c>
    </row>
    <row r="186" spans="1:11" ht="12.5" x14ac:dyDescent="0.25">
      <c r="A186" s="1" t="s">
        <v>16</v>
      </c>
      <c r="B186" s="1">
        <v>2</v>
      </c>
      <c r="C186" s="1">
        <v>0</v>
      </c>
      <c r="D186" s="1">
        <v>0</v>
      </c>
      <c r="E186" s="1">
        <v>4</v>
      </c>
      <c r="F186" s="1">
        <v>1</v>
      </c>
      <c r="G186" s="1">
        <v>1</v>
      </c>
      <c r="H186" s="1">
        <v>1</v>
      </c>
      <c r="I186" s="1">
        <v>0</v>
      </c>
      <c r="J186" s="1">
        <v>1</v>
      </c>
      <c r="K186" s="2">
        <f t="shared" si="13"/>
        <v>10</v>
      </c>
    </row>
    <row r="203" spans="1:8" ht="12.5" x14ac:dyDescent="0.25">
      <c r="B203" s="1" t="s">
        <v>36</v>
      </c>
    </row>
    <row r="204" spans="1:8" ht="12.5" x14ac:dyDescent="0.25">
      <c r="B204" s="1" t="s">
        <v>37</v>
      </c>
      <c r="E204" s="1" t="s">
        <v>23</v>
      </c>
    </row>
    <row r="205" spans="1:8" ht="12.5" x14ac:dyDescent="0.25">
      <c r="A205" s="1" t="s">
        <v>3</v>
      </c>
      <c r="B205" s="1" t="s">
        <v>4</v>
      </c>
      <c r="C205" s="1" t="s">
        <v>5</v>
      </c>
      <c r="D205" s="1" t="s">
        <v>6</v>
      </c>
      <c r="E205" s="1" t="s">
        <v>4</v>
      </c>
      <c r="F205" s="1" t="s">
        <v>5</v>
      </c>
      <c r="G205" s="1" t="s">
        <v>6</v>
      </c>
      <c r="H205" s="1" t="s">
        <v>7</v>
      </c>
    </row>
    <row r="206" spans="1:8" ht="12.5" x14ac:dyDescent="0.25">
      <c r="A206" s="1" t="s">
        <v>33</v>
      </c>
      <c r="B206" s="1">
        <v>0</v>
      </c>
      <c r="C206" s="1">
        <v>1</v>
      </c>
      <c r="D206" s="1">
        <v>0</v>
      </c>
      <c r="E206" s="1">
        <v>28</v>
      </c>
      <c r="F206" s="1">
        <v>1</v>
      </c>
      <c r="G206" s="1">
        <v>13</v>
      </c>
      <c r="H206" s="2">
        <f t="shared" ref="H206:H212" si="14">SUM(B206:G206)</f>
        <v>43</v>
      </c>
    </row>
    <row r="207" spans="1:8" ht="12.5" x14ac:dyDescent="0.25">
      <c r="A207" s="1" t="s">
        <v>15</v>
      </c>
      <c r="B207" s="1">
        <v>0</v>
      </c>
      <c r="C207" s="1">
        <v>0</v>
      </c>
      <c r="D207" s="1">
        <v>1</v>
      </c>
      <c r="E207" s="1">
        <v>18</v>
      </c>
      <c r="F207" s="1">
        <v>1</v>
      </c>
      <c r="G207" s="1">
        <v>9</v>
      </c>
      <c r="H207" s="2">
        <f t="shared" si="14"/>
        <v>29</v>
      </c>
    </row>
    <row r="208" spans="1:8" ht="12.5" x14ac:dyDescent="0.25">
      <c r="A208" s="6" t="s">
        <v>14</v>
      </c>
      <c r="B208" s="1">
        <v>0</v>
      </c>
      <c r="C208" s="1">
        <v>1</v>
      </c>
      <c r="D208" s="1">
        <v>0</v>
      </c>
      <c r="E208" s="1">
        <v>18</v>
      </c>
      <c r="F208" s="1">
        <v>0</v>
      </c>
      <c r="G208" s="1">
        <v>7</v>
      </c>
      <c r="H208" s="2">
        <f t="shared" si="14"/>
        <v>26</v>
      </c>
    </row>
    <row r="209" spans="1:8" ht="12.5" x14ac:dyDescent="0.25">
      <c r="A209" s="1" t="s">
        <v>34</v>
      </c>
      <c r="B209" s="1">
        <v>0</v>
      </c>
      <c r="C209" s="1">
        <v>0</v>
      </c>
      <c r="D209" s="1">
        <v>0</v>
      </c>
      <c r="E209" s="1">
        <v>12</v>
      </c>
      <c r="F209" s="1">
        <v>3</v>
      </c>
      <c r="G209" s="1">
        <v>6</v>
      </c>
      <c r="H209" s="2">
        <f t="shared" si="14"/>
        <v>21</v>
      </c>
    </row>
    <row r="210" spans="1:8" ht="12.5" x14ac:dyDescent="0.25">
      <c r="A210" s="1" t="s">
        <v>11</v>
      </c>
      <c r="B210" s="1">
        <v>1</v>
      </c>
      <c r="C210" s="1">
        <v>0</v>
      </c>
      <c r="D210" s="1">
        <v>1</v>
      </c>
      <c r="E210" s="1">
        <v>5</v>
      </c>
      <c r="F210" s="1">
        <v>0</v>
      </c>
      <c r="G210" s="1">
        <v>5</v>
      </c>
      <c r="H210" s="2">
        <f t="shared" si="14"/>
        <v>12</v>
      </c>
    </row>
    <row r="211" spans="1:8" ht="12.5" x14ac:dyDescent="0.25">
      <c r="A211" s="1" t="s">
        <v>35</v>
      </c>
      <c r="B211" s="1">
        <v>0</v>
      </c>
      <c r="C211" s="1">
        <v>0</v>
      </c>
      <c r="D211" s="1">
        <v>1</v>
      </c>
      <c r="E211" s="1">
        <v>18</v>
      </c>
      <c r="F211" s="1">
        <v>1</v>
      </c>
      <c r="G211" s="1">
        <v>9</v>
      </c>
      <c r="H211" s="2">
        <f t="shared" si="14"/>
        <v>29</v>
      </c>
    </row>
    <row r="212" spans="1:8" ht="12.5" x14ac:dyDescent="0.25">
      <c r="A212" s="1" t="s">
        <v>16</v>
      </c>
      <c r="B212" s="1">
        <v>0</v>
      </c>
      <c r="C212" s="1">
        <v>0</v>
      </c>
      <c r="D212" s="1">
        <v>0</v>
      </c>
      <c r="E212" s="1">
        <v>5</v>
      </c>
      <c r="F212" s="1">
        <v>0</v>
      </c>
      <c r="G212" s="1">
        <v>4</v>
      </c>
      <c r="H212" s="2">
        <f t="shared" si="14"/>
        <v>9</v>
      </c>
    </row>
  </sheetData>
  <mergeCells count="6">
    <mergeCell ref="G149:I149"/>
    <mergeCell ref="C10:F10"/>
    <mergeCell ref="G11:I11"/>
    <mergeCell ref="C95:F95"/>
    <mergeCell ref="B123:C123"/>
    <mergeCell ref="C148:H1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 Gawne</dc:creator>
  <cp:lastModifiedBy>Anna Gawne</cp:lastModifiedBy>
  <dcterms:created xsi:type="dcterms:W3CDTF">2022-09-02T16:09:38Z</dcterms:created>
  <dcterms:modified xsi:type="dcterms:W3CDTF">2022-09-02T16:09:38Z</dcterms:modified>
</cp:coreProperties>
</file>